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5 класс" sheetId="1" r:id="rId1"/>
    <sheet name="6 класс" sheetId="2" r:id="rId2"/>
    <sheet name="7 класс" sheetId="3" r:id="rId3"/>
    <sheet name="Лист1" sheetId="4" state="hidden" r:id="rId4"/>
    <sheet name="8 класс" sheetId="5" r:id="rId5"/>
    <sheet name="9 кл" sheetId="6" r:id="rId6"/>
    <sheet name="9 класс" sheetId="7" state="hidden" r:id="rId7"/>
    <sheet name="шкала перевода баллов" sheetId="8" r:id="rId8"/>
  </sheets>
  <definedNames/>
  <calcPr fullCalcOnLoad="1"/>
</workbook>
</file>

<file path=xl/sharedStrings.xml><?xml version="1.0" encoding="utf-8"?>
<sst xmlns="http://schemas.openxmlformats.org/spreadsheetml/2006/main" count="322" uniqueCount="177">
  <si>
    <t>№</t>
  </si>
  <si>
    <t>Наименование ОО</t>
  </si>
  <si>
    <t>План</t>
  </si>
  <si>
    <t>Факт</t>
  </si>
  <si>
    <t>Карта анализа результатов ВПР в муниципалитете</t>
  </si>
  <si>
    <t>______________________________________________________________________________________( наименование муниципального образования)</t>
  </si>
  <si>
    <t>Мероприятия по работе с результатами ВПР</t>
  </si>
  <si>
    <t>Итого</t>
  </si>
  <si>
    <t>Количество привлечённых общественных наблюдателей за процедурой проведения ВПР/проверки ВПР в текущем учебном году (чел.)</t>
  </si>
  <si>
    <t xml:space="preserve">Подтвердили </t>
  </si>
  <si>
    <t xml:space="preserve">Понизили </t>
  </si>
  <si>
    <t xml:space="preserve">Повысили </t>
  </si>
  <si>
    <t>Количество обучающихся в классе</t>
  </si>
  <si>
    <t xml:space="preserve">Доля обучающихся, принявших участие в ВПР (в %) </t>
  </si>
  <si>
    <t>Темы, требующие дополнительной проработки для каждой школы (процент выполнения заданий ниже 50%), в скобке указать номера заданий</t>
  </si>
  <si>
    <t>Количество  обучающихся в классе, принявших участие в ВПР (чел.)</t>
  </si>
  <si>
    <t xml:space="preserve">Соотнесение результатов ВПР с текущей успеваемостью (в %) </t>
  </si>
  <si>
    <t>Качественная успеваемость по предмету</t>
  </si>
  <si>
    <t xml:space="preserve">Количественная успеваемость по предмету  </t>
  </si>
  <si>
    <t>Количественная успеваемость по ВПР (%"3"+%"4"+% "5")</t>
  </si>
  <si>
    <t xml:space="preserve">Качественная успеваемость по ВПР (%"4"+% "5") </t>
  </si>
  <si>
    <t>русский язык, 6 класс</t>
  </si>
  <si>
    <t>русский язык, 5 класс</t>
  </si>
  <si>
    <t>Математика, 6 класс</t>
  </si>
  <si>
    <t>"2"</t>
  </si>
  <si>
    <t>"3"</t>
  </si>
  <si>
    <t>"4"</t>
  </si>
  <si>
    <t>"5"</t>
  </si>
  <si>
    <t>0-17</t>
  </si>
  <si>
    <t>29-38</t>
  </si>
  <si>
    <t>39-45</t>
  </si>
  <si>
    <t>математика, 5 класс</t>
  </si>
  <si>
    <t>математика, 6 класс</t>
  </si>
  <si>
    <t>0-24</t>
  </si>
  <si>
    <t>35-44</t>
  </si>
  <si>
    <t>45-51</t>
  </si>
  <si>
    <t>0-6</t>
  </si>
  <si>
    <t>15-20</t>
  </si>
  <si>
    <t>0-5</t>
  </si>
  <si>
    <t>14-16</t>
  </si>
  <si>
    <t>Анализ первичных баллов по предмету: доля обучающихся, набравших для получения оценки"удовлетварительно" пограничный балл с "неудовлетворительно", см. "шкалу перевода баллов в оценку" Если баллы гораздо выше по сравнению с республиканскими  и всероссийскими показателями, школу соотнести в группу риска в связи с необъективной проверкой результатов. Для сравнения использовать показатели республики и РФ (ФИС ОКО).</t>
  </si>
  <si>
    <r>
      <rPr>
        <sz val="11"/>
        <color indexed="53"/>
        <rFont val="Calibri"/>
        <family val="2"/>
      </rPr>
      <t>18</t>
    </r>
    <r>
      <rPr>
        <sz val="11"/>
        <color theme="1"/>
        <rFont val="Calibri"/>
        <family val="2"/>
      </rPr>
      <t>-28</t>
    </r>
  </si>
  <si>
    <r>
      <rPr>
        <sz val="11"/>
        <color indexed="53"/>
        <rFont val="Calibri"/>
        <family val="2"/>
      </rPr>
      <t>25</t>
    </r>
    <r>
      <rPr>
        <sz val="11"/>
        <color theme="1"/>
        <rFont val="Calibri"/>
        <family val="2"/>
      </rPr>
      <t>-34</t>
    </r>
  </si>
  <si>
    <r>
      <rPr>
        <sz val="11"/>
        <color indexed="53"/>
        <rFont val="Calibri"/>
        <family val="2"/>
      </rPr>
      <t xml:space="preserve"> 7</t>
    </r>
    <r>
      <rPr>
        <sz val="11"/>
        <color theme="1"/>
        <rFont val="Calibri"/>
        <family val="2"/>
      </rPr>
      <t xml:space="preserve">–10              11–14 </t>
    </r>
  </si>
  <si>
    <r>
      <rPr>
        <sz val="11"/>
        <color indexed="53"/>
        <rFont val="Calibri"/>
        <family val="2"/>
      </rPr>
      <t xml:space="preserve"> 6</t>
    </r>
    <r>
      <rPr>
        <sz val="11"/>
        <color theme="1"/>
        <rFont val="Calibri"/>
        <family val="2"/>
      </rPr>
      <t>–9                10–13</t>
    </r>
  </si>
  <si>
    <t>Рекомендации по переводу первичных баллов в отметки по пятибалльной шкале в 2022 году (для работы с таблицей первичных баллов)*</t>
  </si>
  <si>
    <t>*цветом отмечены пограничные баллы между "2" и "3", высокая доля обучающихся , набравших пограничный балл, может свидетельствовать о необъективной проверке (завышении оценки)</t>
  </si>
  <si>
    <t>_______Математика____(предмет)</t>
  </si>
  <si>
    <t xml:space="preserve"> Образцы. По остальным предметам и калассам описания КИМ на сайте ФИОКО  https://fioco.ru/obraztsi_i_opisaniya_vpr_2022  </t>
  </si>
  <si>
    <t>МОБУ СОШ №1 с.Бураево</t>
  </si>
  <si>
    <t>МОАУ СОШ 3 с.Бураево</t>
  </si>
  <si>
    <t>МОБУ СОШ с. Челкаково</t>
  </si>
  <si>
    <t>МОБУ СОШ д.Ваныш-Алпаутово</t>
  </si>
  <si>
    <t>МОБУ СОШ д.Каинлыково</t>
  </si>
  <si>
    <t>МОБУ ООШ д.Шабаево</t>
  </si>
  <si>
    <t>МОБУ СОШ д.Новотазларово</t>
  </si>
  <si>
    <t>МОБУ ООШ д.Тангатарово</t>
  </si>
  <si>
    <t>вычислительного характера(7), текстовая задача(8), симметрия(11) ,логическая(12)</t>
  </si>
  <si>
    <t>продолжить работу по устранению выявленных пробелов в знаниях обучающихся</t>
  </si>
  <si>
    <t>МОБУ Гимназия №2 с. Бураево</t>
  </si>
  <si>
    <t>Действия с  числами; Задачи на клетчатой бумаге;  Решение логических задач.</t>
  </si>
  <si>
    <t xml:space="preserve">Анализ результатов на заседании кафедры математики, работа над ошибками, при составлении тематического планирования на следующий учебный год включить задания, подобные заданиям ВПР, разработать систему ликвидации пробелов в знаниях учащихся, при этом учесть ошибки каждого ученика для организации последующей индивидуальной работы.
</t>
  </si>
  <si>
    <t>умение работать с таблицами, схемами, графиками, диаграммами, вычислительнык навыки,правила действий с  натуральными числами(6,7,8,9,10,12)</t>
  </si>
  <si>
    <t>-</t>
  </si>
  <si>
    <t>Основы логического и алгоритмического мышления( 9(2),12)</t>
  </si>
  <si>
    <t xml:space="preserve"> индивидуальная работа</t>
  </si>
  <si>
    <t>Умение читать,записывать и сравнивать величины (время),используя основные единицы измерения величин.Умение решать арифметическим способом учебные задачи и задачисвязанные повседневной жизнью(4),Умение вычислять площади фигур (5(1)),Умение выполнять построение геометрических  фигур с заданными измерениями( 5(2)),Умение решать текстовые задачи(8),Овладение основами логического и алгоритмического мышления(9),Умение решать текстовые задачи(12).</t>
  </si>
  <si>
    <t>Проанализировать результаты выполнения ВПР по математике,выявить типичные ошибки, допущенные обучающимися, провести «работу над ошибками» ;Включить в содержание уроков задания, вызвавшие наибольшие трудности у обучающихся;</t>
  </si>
  <si>
    <t>Работа с таблицами, графиками, диаграммами(6.1), Действия с многозначными числами(7),Решение текстовых зада(8),Основы логического и алгоритмического мышления(9), Схематичное представление информации(10)</t>
  </si>
  <si>
    <t>индивидуальная работа</t>
  </si>
  <si>
    <t>Арифметические действия,решение текстовых задач в 3-4 действия</t>
  </si>
  <si>
    <t>Индивидуальные работы на уроках</t>
  </si>
  <si>
    <t>Природные зоны и животные и растения, обитающие в этих зонах. Скелет человека.Определение профессии и пояснение характера работы. Отметка даты в календаре и запись дня недели. Рассказ об одном из животных.</t>
  </si>
  <si>
    <t>Дополнительные занятия на устранение «пробелов» по данным темам</t>
  </si>
  <si>
    <t>1. Решение задач, используя основные единицы измерения величин и соотношения между ними.(4 задание).</t>
  </si>
  <si>
    <t>действия с многозначными числами   (7) ;чтение, запись и сравнение величин (масса, время, длина, площадь, скорость),  решение задач в 3–4 действия (8); интерпретация информации, полученной при проведении несложных исследований (9); сбор представление, интерпретация информации (10); взаимное расположение предметов в пространстве и на плоскости (11);решение логических задач в 3–4 действия (12)</t>
  </si>
  <si>
    <t>Индивидуальные занятия и консультации</t>
  </si>
  <si>
    <t>Индивидуальная работа с учащимися</t>
  </si>
  <si>
    <t>Симметрия, вычислительные навыки</t>
  </si>
  <si>
    <t>Формирование вычислительных навыков, развитие математьической грамотности, проведените индивидуальных занятий со слабыми обучающимися</t>
  </si>
  <si>
    <t>Умение работать с таблицами, схемами, графиками, диаграммами, вычислительнык навыки,правила действий с  натуральными числами(5,9,10,11,12)</t>
  </si>
  <si>
    <t>Индивидуальная работа</t>
  </si>
  <si>
    <t>Карта анализов результатов ВПР и текущей успеваемости обучающихся  5 классов в __2022-2023__учебном году</t>
  </si>
  <si>
    <t>Карта анализов результатов ВПР и текущей успеваемости обучающихся 7 классов в 2022-2023 учебном году</t>
  </si>
  <si>
    <t>Бураевский( наименование муниципального образования)</t>
  </si>
  <si>
    <t>МОБУ СОШ №1</t>
  </si>
  <si>
    <t>3,9,11,12,13</t>
  </si>
  <si>
    <t>Разобрать данные задания во внеурочное время, акцентировать внимание на такие виды задач во время занятий.</t>
  </si>
  <si>
    <t>МОБУ Гимназия №2 с.Бураево</t>
  </si>
  <si>
    <t>3,8,11</t>
  </si>
  <si>
    <t>Индивидуальные консультации.</t>
  </si>
  <si>
    <t>МОАУ СОШ №3 с. Бураево</t>
  </si>
  <si>
    <t>8,9,11</t>
  </si>
  <si>
    <t>Анализ типичных ошибок. Работа над ошибками. Повторение тем, требующих дополнительной проработки.</t>
  </si>
  <si>
    <t>Числа и вычисления</t>
  </si>
  <si>
    <t>Индивидуальная работа с учащимися, консультации.</t>
  </si>
  <si>
    <t>МОБУ СОШ д. Каинлыково</t>
  </si>
  <si>
    <t>Индивидуальные консультации</t>
  </si>
  <si>
    <t>МОБУ ООШ д.Кудашево</t>
  </si>
  <si>
    <t>10,12,13</t>
  </si>
  <si>
    <t>2,4,9,11</t>
  </si>
  <si>
    <t>МОБУ ООШ д. Шабаево</t>
  </si>
  <si>
    <t>Карта анализов результатов ВПР и текущей успеваемости обучающихся   8 классов в   2022-2023 учебном году</t>
  </si>
  <si>
    <t>______________________________________________________________________________________Бураевский район ( наименование муниципального образования)</t>
  </si>
  <si>
    <t>Математика  (предмет)</t>
  </si>
  <si>
    <t>Сравнение действительных чисел (12),  решаение задач на основе рассмотрения реальных ситуаций, в которых не требуется точный вычислительный результат (10), Решение задач разных типов (16)</t>
  </si>
  <si>
    <t>Сформировать план индивидуальной работы с обучающимися слабо мотивированными на учебную деятельность</t>
  </si>
  <si>
    <t>Особые затруднения у школьников вызвали задания на владение понятиями «функция», «график функции», «способы задания функции»; применение умения анализировать, извлекать необходимую информацию, пользоваться оценкой и прикидкой при практических расчетах, оценивать результаты вычислений при решении практических задач.  Решение логических задач.</t>
  </si>
  <si>
    <t>МОАУ СОШ №3 с.Бураево</t>
  </si>
  <si>
    <t>проценты (5),линейные уравнения и системы линейных уравнений(9),  логические задачи (10), геометрические задачи (14), задачи на движение (16)</t>
  </si>
  <si>
    <t>МОБУ СОШ д. Новотазарлово</t>
  </si>
  <si>
    <t>проценты (5), логические задачи (10), геометрические задачи (14), задачи на движение (16)</t>
  </si>
  <si>
    <t>разработать систему ликвидации пробелов в знаниях учащихся, учитывая ошибки каждого учащегося, консультации</t>
  </si>
  <si>
    <t>сравнивать обыкновенные дроби, десятичные дроби и смешанные числа(12),умение оперировать свойствами геометрических фигур, применять геометрические факты для решения задач.(14),умение представлять данные в виде таблиц, диаграмм, графиков(15),умения решать текстовые задачи на производительность, покупки, движение(16).</t>
  </si>
  <si>
    <t>МОБУ СОШ д. Большебадраково</t>
  </si>
  <si>
    <t>вычисление по формуле скорости(4),решение текстовых  задач практического характера (10),геометрические задачи (14):построение графика по тексту (15),  задачи на движение(16)</t>
  </si>
  <si>
    <t>индивидуальные занятия и консультации</t>
  </si>
  <si>
    <t>Линейная функция (8). Текстовая задача (№10). Геометрическая задача (№ 14).</t>
  </si>
  <si>
    <t>МОБУ СОШ д. Ваныш-Алпаутово</t>
  </si>
  <si>
    <t>Решение текстовых задач(10),формулы сокращенного умножения(11),геометрическая задача(14), задача на движение(16)</t>
  </si>
  <si>
    <t>МОБУ ООШ д. Тангатарово</t>
  </si>
  <si>
    <t>33.3</t>
  </si>
  <si>
    <t xml:space="preserve">8, 9, 10, 11, 14, 16 </t>
  </si>
  <si>
    <t>Разработать систему ликвидации пробелов в знаниях учащихся, при этом учесть ошибки каждого ученика для организации последующей индивидуальной работы</t>
  </si>
  <si>
    <t>МОБУ ООШ д. Кудашево</t>
  </si>
  <si>
    <t>Решение геометрических задач.Оценка вычислений при решении практических задач.Представление данных в виде графиков.</t>
  </si>
  <si>
    <t>МОБУ ООШ им.М.Г.Хайруллинойд.Кашкалево</t>
  </si>
  <si>
    <t>10- решение практических задач; 14-решение геометрических задач; 16-задачи на движение</t>
  </si>
  <si>
    <t>Карта анализов результатов ВПР и успеваемости обучающихся 9 классов в 2022-2023 учебном году</t>
  </si>
  <si>
    <t>Бураевский район  (наименование муниципального образования)</t>
  </si>
  <si>
    <t xml:space="preserve"> математика (предмет)</t>
  </si>
  <si>
    <t>Общее количество обучающихся в классе во всех параллелях</t>
  </si>
  <si>
    <t xml:space="preserve">Количество  обучающихся в классе, принявших участие в ВПР </t>
  </si>
  <si>
    <t>Количество  обучающихся в классе, принявших участие в ВПР в %</t>
  </si>
  <si>
    <t>Средняя отметка  ОО за предыдущий триместр/четверть/полугодие</t>
  </si>
  <si>
    <r>
      <t xml:space="preserve">Результаты выполнения ВПР в </t>
    </r>
    <r>
      <rPr>
        <b/>
        <sz val="12"/>
        <rFont val="Times New Roman"/>
        <family val="1"/>
      </rPr>
      <t>текущем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учебном году по предмету  *</t>
    </r>
  </si>
  <si>
    <t>Распределение групп баллов, в %</t>
  </si>
  <si>
    <t>Усеваемость ВПР, в %</t>
  </si>
  <si>
    <t>Качество знаний ВПР, в%</t>
  </si>
  <si>
    <t>СОУ ВПР, в %</t>
  </si>
  <si>
    <r>
      <t>Соотнесение результатов ВПР с текущей успеваемостью,</t>
    </r>
    <r>
      <rPr>
        <b/>
        <sz val="12"/>
        <rFont val="Times New Roman"/>
        <family val="1"/>
      </rPr>
      <t xml:space="preserve"> в %</t>
    </r>
    <r>
      <rPr>
        <b/>
        <sz val="12"/>
        <color indexed="8"/>
        <rFont val="Times New Roman"/>
        <family val="1"/>
      </rPr>
      <t xml:space="preserve"> </t>
    </r>
  </si>
  <si>
    <r>
      <t xml:space="preserve">Количество привлечённых </t>
    </r>
    <r>
      <rPr>
        <b/>
        <sz val="12"/>
        <color indexed="8"/>
        <rFont val="Times New Roman"/>
        <family val="1"/>
      </rPr>
      <t>наблюдателей за процедурой проведения ВПР (чел.)</t>
    </r>
  </si>
  <si>
    <t>Количество привлечённых наблюдателей за процедурой проверки ВПР (чел.)</t>
  </si>
  <si>
    <t>Темы, требующие дополнительной проработки в разрезе школы  (процент выполнения заданий ниже 50%), в скобке указать номера заданий</t>
  </si>
  <si>
    <t>МОБУ СОШ №1 с.Бураево МР Бураевский район РБ</t>
  </si>
  <si>
    <t>4( свойства целых чисел и правила арифметических действий), 7( извлечение информации из таблиц, грфиков, диаграм), 10( вероятностные задачи), 12, 17, 18, 19)геометрические задачи)</t>
  </si>
  <si>
    <t>13,16(2),17,18,19 (свойства геометрических фигур,  знание геометрических фактов и умение применять их при решении практических задач)</t>
  </si>
  <si>
    <t>1. Индивидуальные консультации.      2.Во время учебных занятий и внеурочной деятельности уделить внимание формированию математической грамотности, оттачиванию логического мышления обучающихся</t>
  </si>
  <si>
    <t>7( извлечение информации из таблиц, грфиков, диаграм),11(текстовые задачи на проценты, в том числе задачи в несколько действий),13,14,15,16,17,18,19(свойства геометрических фигур,  знание геометрических фактов и умение применять их при решении практических задач).</t>
  </si>
  <si>
    <t>Индивидуальные занятия, консультации</t>
  </si>
  <si>
    <t>6 ( извлечение информации из таблиц, грфиков, диаграм), 17, 18, 19 (свойства геометрических фигур,  знание геометрических фактов и умение применять их при решении практических задач)</t>
  </si>
  <si>
    <t>Анализ ошибок .Дополнительные занятия.Индивидуальная работа</t>
  </si>
  <si>
    <t>6 ,7 ( извлечение информации из таблиц, грфиков, диаграм), 15, 18(свойства геометрических фигур,  знание геометрических фактов и умение применять их при решении практических задач)</t>
  </si>
  <si>
    <t>6( извлечение информации из таблиц, грфиков, диаграм), 9(преобразования буквенных дробно-рациональных выражений), 10(вероятностные задачи), 11(текстовые задачи на проценты, в том числе задачи в несколько действий), 12, 13, 14, 15, 16(1)(извлекать из текста необходимую информацию, представлять данные в виде диаграмм, графиков), 17, 18, 19 (свойства геометрических фигур,  знание геометрических фактов и умение применять их при решении практических задач)</t>
  </si>
  <si>
    <t>МОБУ СОШ д.Большебадраково</t>
  </si>
  <si>
    <t>МОБУ СОШ с.Челкаково</t>
  </si>
  <si>
    <t>15, 17, 18, 19</t>
  </si>
  <si>
    <t>6( извлечение информации из таблиц, грфиков, диаграм), 17, 18, 19 (свойства геометрических фигур,  знание геометрических фактов и умение применять их при решении практических задач)</t>
  </si>
  <si>
    <t>Анализ ошибок. Дополнительные занятия. Внеурочная  работа.</t>
  </si>
  <si>
    <t>*указать средний балл за выполнение ВПР в текущем учебном году в  9 классах: 3</t>
  </si>
  <si>
    <t>Руководитель методического объединения /тьютор                                                                              (подпись) __________________(расшифровка) Ахметзянова Л.А.</t>
  </si>
  <si>
    <t>Муниципальный координатор ВПР:                                                                                                          (подпись) __________________(расшифровка) Данилова Э.Г.</t>
  </si>
  <si>
    <t xml:space="preserve">Дата заполнения карты   «__19___»__________11______2022 г. </t>
  </si>
  <si>
    <r>
      <rPr>
        <b/>
        <vertAlign val="subscript"/>
        <sz val="18"/>
        <color indexed="8"/>
        <rFont val="Times New Roman"/>
        <family val="1"/>
      </rPr>
      <t xml:space="preserve">Карта анализов результатов ВПР и текущей успеваемости обучающихся </t>
    </r>
    <r>
      <rPr>
        <b/>
        <u val="single"/>
        <vertAlign val="subscript"/>
        <sz val="18"/>
        <color indexed="8"/>
        <rFont val="Times New Roman"/>
        <family val="1"/>
      </rPr>
      <t xml:space="preserve">6 </t>
    </r>
    <r>
      <rPr>
        <b/>
        <vertAlign val="subscript"/>
        <sz val="18"/>
        <color indexed="8"/>
        <rFont val="Times New Roman"/>
        <family val="1"/>
      </rPr>
      <t>классов в 2022-2023учебном году</t>
    </r>
  </si>
  <si>
    <t>МР Бураевский район РБ ( наименование муниципального образования)</t>
  </si>
  <si>
    <r>
      <rPr>
        <b/>
        <i/>
        <u val="single"/>
        <vertAlign val="subscript"/>
        <sz val="18"/>
        <color indexed="8"/>
        <rFont val="Times New Roman"/>
        <family val="1"/>
      </rPr>
      <t>Математика</t>
    </r>
    <r>
      <rPr>
        <b/>
        <i/>
        <vertAlign val="subscript"/>
        <sz val="18"/>
        <color indexed="8"/>
        <rFont val="Times New Roman"/>
        <family val="1"/>
      </rPr>
      <t>(предмет)</t>
    </r>
  </si>
  <si>
    <t>Анализ первичных баллов по предмету: доля обучающихся, набравших для получения оценки"удовлетворительно" пограничный балл с "неудовлетворительно", см. "шкалу перевода баллов в оценку" Если баллы гораздо выше по сравнению с республиканскими  и всероссийскими показателями, школу соотнести в группу риска в связи с необъективной проверкой результатов. Для сравнения использовать показатели республики и РФ (ФИС ОКО).</t>
  </si>
  <si>
    <t>1. Сложение и вычитание, умножение и деление натуральных чисел (9)
2. Объем прямоугольного параллелепипеда (13).
3. Логические задачи повышенной сложности (14).</t>
  </si>
  <si>
    <t>1. Индивидуальные консультации.</t>
  </si>
  <si>
    <t>Бураевский район</t>
  </si>
  <si>
    <t>МОБУ ООШ д. Кашкалево</t>
  </si>
  <si>
    <t xml:space="preserve">Мероприятия в разрезе муниципалитета по работе с результатами ВПР в ОО  </t>
  </si>
  <si>
    <t>Муниципальный координатор ВПР:                                                                                                          (подпись) __________________(расшифровка) Закирова Л.Ф.</t>
  </si>
  <si>
    <t>МОБУ ООШ д.Кашкалево</t>
  </si>
  <si>
    <t>МОБУ СОШ  д. Большебадраково</t>
  </si>
  <si>
    <t>МОБУ ООШ  д.Кашкалево</t>
  </si>
  <si>
    <t xml:space="preserve">МОБУ ООШ д. Кудашево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</si>
</sst>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53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vertAlign val="subscript"/>
      <sz val="18"/>
      <color indexed="8"/>
      <name val="Times New Roman"/>
      <family val="1"/>
    </font>
    <font>
      <b/>
      <u val="single"/>
      <vertAlign val="subscript"/>
      <sz val="18"/>
      <color indexed="8"/>
      <name val="Times New Roman"/>
      <family val="1"/>
    </font>
    <font>
      <b/>
      <i/>
      <vertAlign val="subscript"/>
      <sz val="18"/>
      <color indexed="8"/>
      <name val="Times New Roman"/>
      <family val="1"/>
    </font>
    <font>
      <b/>
      <i/>
      <u val="single"/>
      <vertAlign val="subscript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vertAlign val="subscript"/>
      <sz val="18"/>
      <color theme="1"/>
      <name val="Times New Roman"/>
      <family val="1"/>
    </font>
    <font>
      <b/>
      <i/>
      <vertAlign val="subscript"/>
      <sz val="18"/>
      <color theme="1"/>
      <name val="Times New Roman"/>
      <family val="1"/>
    </font>
    <font>
      <b/>
      <vertAlign val="subscript"/>
      <sz val="18"/>
      <color rgb="FF000000"/>
      <name val="Times New Roman"/>
      <family val="1"/>
    </font>
    <font>
      <b/>
      <i/>
      <vertAlign val="subscript"/>
      <sz val="18"/>
      <color rgb="FF000000"/>
      <name val="Times New Roman"/>
      <family val="1"/>
    </font>
    <font>
      <b/>
      <i/>
      <u val="single"/>
      <vertAlign val="subscript"/>
      <sz val="18"/>
      <color rgb="FF000000"/>
      <name val="Times New Roman"/>
      <family val="1"/>
    </font>
    <font>
      <b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BF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38" fillId="2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3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textRotation="90"/>
    </xf>
    <xf numFmtId="3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1" fillId="0" borderId="0" xfId="0" applyFont="1" applyAlignment="1">
      <alignment/>
    </xf>
    <xf numFmtId="0" fontId="38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/>
    </xf>
    <xf numFmtId="3" fontId="52" fillId="0" borderId="10" xfId="52" applyNumberFormat="1" applyFont="1" applyBorder="1" applyAlignment="1">
      <alignment horizontal="center" vertical="center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3" fontId="53" fillId="0" borderId="10" xfId="52" applyNumberFormat="1" applyFont="1" applyBorder="1" applyAlignment="1">
      <alignment horizontal="center" vertical="center" wrapText="1"/>
      <protection/>
    </xf>
    <xf numFmtId="3" fontId="54" fillId="34" borderId="10" xfId="52" applyNumberFormat="1" applyFont="1" applyFill="1" applyBorder="1" applyAlignment="1">
      <alignment horizontal="center" vertical="center"/>
      <protection/>
    </xf>
    <xf numFmtId="3" fontId="53" fillId="0" borderId="10" xfId="52" applyNumberFormat="1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3" fontId="38" fillId="2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53" fillId="0" borderId="10" xfId="52" applyNumberFormat="1" applyFont="1" applyBorder="1" applyAlignment="1">
      <alignment horizontal="left" vertical="center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3" fontId="49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wrapText="1" indent="1"/>
    </xf>
    <xf numFmtId="9" fontId="48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3" fontId="52" fillId="0" borderId="12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textRotation="90"/>
    </xf>
    <xf numFmtId="3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5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3" fontId="49" fillId="0" borderId="13" xfId="0" applyNumberFormat="1" applyFont="1" applyFill="1" applyBorder="1" applyAlignment="1">
      <alignment horizontal="center" vertical="center" wrapText="1"/>
    </xf>
    <xf numFmtId="3" fontId="4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3" fontId="38" fillId="2" borderId="10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Fill="1" applyBorder="1" applyAlignment="1">
      <alignment horizontal="left" vertical="top" wrapText="1"/>
    </xf>
    <xf numFmtId="3" fontId="48" fillId="0" borderId="19" xfId="0" applyNumberFormat="1" applyFont="1" applyFill="1" applyBorder="1" applyAlignment="1">
      <alignment horizontal="left" vertical="top" wrapText="1"/>
    </xf>
    <xf numFmtId="172" fontId="48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3" fontId="48" fillId="0" borderId="13" xfId="0" applyNumberFormat="1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left" vertical="center" wrapText="1"/>
    </xf>
    <xf numFmtId="0" fontId="53" fillId="0" borderId="10" xfId="52" applyFont="1" applyBorder="1" applyAlignment="1">
      <alignment horizontal="left"/>
      <protection/>
    </xf>
    <xf numFmtId="0" fontId="53" fillId="0" borderId="14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 wrapText="1"/>
    </xf>
    <xf numFmtId="172" fontId="48" fillId="0" borderId="10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66" zoomScaleNormal="66" zoomScaleSheetLayoutView="100" zoomScalePageLayoutView="0" workbookViewId="0" topLeftCell="A1">
      <selection activeCell="P9" sqref="P9"/>
    </sheetView>
  </sheetViews>
  <sheetFormatPr defaultColWidth="9.140625" defaultRowHeight="15"/>
  <cols>
    <col min="1" max="1" width="4.00390625" style="2" customWidth="1"/>
    <col min="2" max="2" width="39.00390625" style="2" customWidth="1"/>
    <col min="3" max="3" width="19.57421875" style="2" customWidth="1"/>
    <col min="4" max="4" width="21.57421875" style="2" customWidth="1"/>
    <col min="5" max="5" width="19.421875" style="2" customWidth="1"/>
    <col min="6" max="9" width="16.421875" style="2" customWidth="1"/>
    <col min="10" max="10" width="8.57421875" style="2" customWidth="1"/>
    <col min="11" max="11" width="9.57421875" style="2" customWidth="1"/>
    <col min="12" max="12" width="8.421875" style="2" customWidth="1"/>
    <col min="13" max="13" width="36.8515625" style="2" customWidth="1"/>
    <col min="14" max="14" width="13.140625" style="2" customWidth="1"/>
    <col min="15" max="15" width="13.57421875" style="2" customWidth="1"/>
    <col min="16" max="16" width="35.140625" style="2" customWidth="1"/>
    <col min="17" max="17" width="38.8515625" style="2" customWidth="1"/>
    <col min="18" max="16384" width="9.140625" style="2" customWidth="1"/>
  </cols>
  <sheetData>
    <row r="1" spans="1:17" s="5" customFormat="1" ht="24.75" customHeight="1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14" customFormat="1" ht="26.25" customHeight="1">
      <c r="A2" s="77" t="s">
        <v>82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14" customFormat="1" ht="27" customHeight="1">
      <c r="A3" s="78" t="s">
        <v>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14" customFormat="1" ht="28.5" customHeight="1">
      <c r="A4" s="79" t="s">
        <v>47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</row>
    <row r="5" spans="1:18" s="10" customFormat="1" ht="145.5" customHeight="1">
      <c r="A5" s="76" t="s">
        <v>0</v>
      </c>
      <c r="B5" s="70" t="s">
        <v>1</v>
      </c>
      <c r="C5" s="71" t="s">
        <v>12</v>
      </c>
      <c r="D5" s="70" t="s">
        <v>15</v>
      </c>
      <c r="E5" s="71" t="s">
        <v>13</v>
      </c>
      <c r="F5" s="71" t="s">
        <v>18</v>
      </c>
      <c r="G5" s="71" t="s">
        <v>17</v>
      </c>
      <c r="H5" s="71" t="s">
        <v>19</v>
      </c>
      <c r="I5" s="71" t="s">
        <v>20</v>
      </c>
      <c r="J5" s="73" t="s">
        <v>16</v>
      </c>
      <c r="K5" s="73"/>
      <c r="L5" s="73"/>
      <c r="M5" s="109" t="s">
        <v>40</v>
      </c>
      <c r="N5" s="69" t="s">
        <v>8</v>
      </c>
      <c r="O5" s="69"/>
      <c r="P5" s="69" t="s">
        <v>14</v>
      </c>
      <c r="Q5" s="73" t="s">
        <v>6</v>
      </c>
      <c r="R5" s="13"/>
    </row>
    <row r="6" spans="1:18" s="10" customFormat="1" ht="108.75" customHeight="1">
      <c r="A6" s="76"/>
      <c r="B6" s="70"/>
      <c r="C6" s="72"/>
      <c r="D6" s="70"/>
      <c r="E6" s="72"/>
      <c r="F6" s="72"/>
      <c r="G6" s="72"/>
      <c r="H6" s="72"/>
      <c r="I6" s="72"/>
      <c r="J6" s="11" t="s">
        <v>9</v>
      </c>
      <c r="K6" s="11" t="s">
        <v>10</v>
      </c>
      <c r="L6" s="11" t="s">
        <v>11</v>
      </c>
      <c r="M6" s="110"/>
      <c r="N6" s="12" t="s">
        <v>2</v>
      </c>
      <c r="O6" s="12" t="s">
        <v>3</v>
      </c>
      <c r="P6" s="69"/>
      <c r="Q6" s="73"/>
      <c r="R6" s="13"/>
    </row>
    <row r="7" spans="1:18" ht="33.75" customHeight="1" thickBot="1">
      <c r="A7" s="1">
        <v>1</v>
      </c>
      <c r="B7" s="57" t="s">
        <v>49</v>
      </c>
      <c r="C7" s="37">
        <v>48</v>
      </c>
      <c r="D7" s="39">
        <v>47</v>
      </c>
      <c r="E7" s="41">
        <v>97.91666666666667</v>
      </c>
      <c r="F7" s="37">
        <v>45</v>
      </c>
      <c r="G7" s="37">
        <v>33</v>
      </c>
      <c r="H7" s="37">
        <v>96</v>
      </c>
      <c r="I7" s="37">
        <v>70</v>
      </c>
      <c r="J7" s="38">
        <v>38</v>
      </c>
      <c r="K7" s="38">
        <v>47</v>
      </c>
      <c r="L7" s="38">
        <v>15</v>
      </c>
      <c r="M7" s="46">
        <v>6</v>
      </c>
      <c r="N7" s="40">
        <v>2</v>
      </c>
      <c r="O7" s="40">
        <v>2</v>
      </c>
      <c r="P7" s="43" t="s">
        <v>57</v>
      </c>
      <c r="Q7" s="43" t="s">
        <v>58</v>
      </c>
      <c r="R7" s="3"/>
    </row>
    <row r="8" spans="1:18" ht="32.25" customHeight="1" thickBot="1">
      <c r="A8" s="1">
        <v>2</v>
      </c>
      <c r="B8" s="57" t="s">
        <v>59</v>
      </c>
      <c r="C8" s="37">
        <v>57</v>
      </c>
      <c r="D8" s="39">
        <v>57</v>
      </c>
      <c r="E8" s="27">
        <v>100</v>
      </c>
      <c r="F8" s="37">
        <v>100</v>
      </c>
      <c r="G8" s="37">
        <v>88</v>
      </c>
      <c r="H8" s="37">
        <v>100</v>
      </c>
      <c r="I8" s="37">
        <v>86</v>
      </c>
      <c r="J8" s="38">
        <v>77</v>
      </c>
      <c r="K8" s="38">
        <v>14</v>
      </c>
      <c r="L8" s="38">
        <v>9</v>
      </c>
      <c r="M8" s="38">
        <v>4</v>
      </c>
      <c r="N8" s="40">
        <v>2</v>
      </c>
      <c r="O8" s="40">
        <v>2</v>
      </c>
      <c r="P8" s="44" t="s">
        <v>60</v>
      </c>
      <c r="Q8" s="43" t="s">
        <v>61</v>
      </c>
      <c r="R8" s="3"/>
    </row>
    <row r="9" spans="1:18" ht="35.25" customHeight="1">
      <c r="A9" s="1">
        <v>3</v>
      </c>
      <c r="B9" s="57" t="s">
        <v>50</v>
      </c>
      <c r="C9" s="37">
        <v>48</v>
      </c>
      <c r="D9" s="39">
        <v>47</v>
      </c>
      <c r="E9" s="41">
        <v>98</v>
      </c>
      <c r="F9" s="37">
        <v>100</v>
      </c>
      <c r="G9" s="37">
        <v>64</v>
      </c>
      <c r="H9" s="37">
        <v>100</v>
      </c>
      <c r="I9" s="37">
        <v>64</v>
      </c>
      <c r="J9" s="38">
        <v>83</v>
      </c>
      <c r="K9" s="38">
        <v>11</v>
      </c>
      <c r="L9" s="38">
        <v>6</v>
      </c>
      <c r="M9" s="38">
        <v>6</v>
      </c>
      <c r="N9" s="40">
        <v>2</v>
      </c>
      <c r="O9" s="40">
        <v>2</v>
      </c>
      <c r="P9" s="115" t="s">
        <v>62</v>
      </c>
      <c r="Q9" s="43" t="s">
        <v>79</v>
      </c>
      <c r="R9" s="3"/>
    </row>
    <row r="10" spans="1:18" ht="33.75" customHeight="1">
      <c r="A10" s="1">
        <v>4</v>
      </c>
      <c r="B10" s="57" t="s">
        <v>51</v>
      </c>
      <c r="C10" s="37">
        <v>4</v>
      </c>
      <c r="D10" s="39">
        <v>4</v>
      </c>
      <c r="E10" s="41">
        <v>100</v>
      </c>
      <c r="F10" s="37">
        <v>4</v>
      </c>
      <c r="G10" s="37">
        <v>2</v>
      </c>
      <c r="H10" s="37">
        <v>100</v>
      </c>
      <c r="I10" s="37">
        <v>50</v>
      </c>
      <c r="J10" s="38">
        <v>100</v>
      </c>
      <c r="K10" s="38">
        <v>0</v>
      </c>
      <c r="L10" s="38">
        <v>0</v>
      </c>
      <c r="M10" s="38">
        <v>1</v>
      </c>
      <c r="N10" s="40">
        <v>1</v>
      </c>
      <c r="O10" s="40">
        <v>1</v>
      </c>
      <c r="P10" s="57" t="s">
        <v>74</v>
      </c>
      <c r="Q10" s="43"/>
      <c r="R10" s="3"/>
    </row>
    <row r="11" spans="1:18" ht="31.5" customHeight="1">
      <c r="A11" s="1">
        <v>5</v>
      </c>
      <c r="B11" s="114" t="s">
        <v>52</v>
      </c>
      <c r="C11" s="37">
        <v>8</v>
      </c>
      <c r="D11" s="39">
        <v>8</v>
      </c>
      <c r="E11" s="41">
        <f aca="true" t="shared" si="0" ref="E11:E16">D11*100/C11</f>
        <v>100</v>
      </c>
      <c r="F11" s="37">
        <v>100</v>
      </c>
      <c r="G11" s="37">
        <v>50</v>
      </c>
      <c r="H11" s="37">
        <v>100</v>
      </c>
      <c r="I11" s="37">
        <v>63</v>
      </c>
      <c r="J11" s="42">
        <v>74</v>
      </c>
      <c r="K11" s="42">
        <v>13</v>
      </c>
      <c r="L11" s="42">
        <v>13</v>
      </c>
      <c r="M11" s="38">
        <v>0</v>
      </c>
      <c r="N11" s="40">
        <v>1</v>
      </c>
      <c r="O11" s="40">
        <v>1</v>
      </c>
      <c r="P11" s="43" t="s">
        <v>78</v>
      </c>
      <c r="Q11" s="104" t="s">
        <v>77</v>
      </c>
      <c r="R11" s="3"/>
    </row>
    <row r="12" spans="1:18" ht="33" customHeight="1">
      <c r="A12" s="1">
        <v>6</v>
      </c>
      <c r="B12" s="57" t="s">
        <v>176</v>
      </c>
      <c r="C12" s="37">
        <v>1</v>
      </c>
      <c r="D12" s="39">
        <v>1</v>
      </c>
      <c r="E12" s="41">
        <v>100</v>
      </c>
      <c r="F12" s="37">
        <v>100</v>
      </c>
      <c r="G12" s="37">
        <v>0</v>
      </c>
      <c r="H12" s="37">
        <v>100</v>
      </c>
      <c r="I12" s="37">
        <v>0</v>
      </c>
      <c r="J12" s="38">
        <v>100</v>
      </c>
      <c r="K12" s="38">
        <v>0</v>
      </c>
      <c r="L12" s="38">
        <v>0</v>
      </c>
      <c r="M12" s="38">
        <v>7</v>
      </c>
      <c r="N12" s="40">
        <v>1</v>
      </c>
      <c r="O12" s="40">
        <v>1</v>
      </c>
      <c r="P12" s="53" t="s">
        <v>68</v>
      </c>
      <c r="Q12" s="43" t="s">
        <v>69</v>
      </c>
      <c r="R12" s="3"/>
    </row>
    <row r="13" spans="1:18" ht="33.75" customHeight="1">
      <c r="A13" s="1">
        <v>7</v>
      </c>
      <c r="B13" s="57" t="s">
        <v>53</v>
      </c>
      <c r="C13" s="37">
        <v>14</v>
      </c>
      <c r="D13" s="39">
        <v>13</v>
      </c>
      <c r="E13" s="41">
        <v>92.85714285714286</v>
      </c>
      <c r="F13" s="37">
        <v>100</v>
      </c>
      <c r="G13" s="37">
        <v>64</v>
      </c>
      <c r="H13" s="37">
        <v>92</v>
      </c>
      <c r="I13" s="37">
        <v>46</v>
      </c>
      <c r="J13" s="38">
        <v>76.9</v>
      </c>
      <c r="K13" s="38">
        <v>23.1</v>
      </c>
      <c r="L13" s="38">
        <v>0</v>
      </c>
      <c r="M13" s="38">
        <v>14</v>
      </c>
      <c r="N13" s="40">
        <v>1</v>
      </c>
      <c r="O13" s="40">
        <v>1</v>
      </c>
      <c r="P13" s="43" t="s">
        <v>66</v>
      </c>
      <c r="Q13" s="58" t="s">
        <v>67</v>
      </c>
      <c r="R13" s="3"/>
    </row>
    <row r="14" spans="1:18" ht="35.25" customHeight="1">
      <c r="A14" s="1">
        <v>8</v>
      </c>
      <c r="B14" s="114" t="s">
        <v>54</v>
      </c>
      <c r="C14" s="37">
        <v>2</v>
      </c>
      <c r="D14" s="37">
        <v>1</v>
      </c>
      <c r="E14" s="41">
        <f t="shared" si="0"/>
        <v>50</v>
      </c>
      <c r="F14" s="37">
        <v>100</v>
      </c>
      <c r="G14" s="37">
        <v>100</v>
      </c>
      <c r="H14" s="37">
        <v>100</v>
      </c>
      <c r="I14" s="37">
        <v>100</v>
      </c>
      <c r="J14" s="38">
        <v>0</v>
      </c>
      <c r="K14" s="38">
        <v>100</v>
      </c>
      <c r="L14" s="38">
        <v>0</v>
      </c>
      <c r="M14" s="38">
        <v>0</v>
      </c>
      <c r="N14" s="40">
        <v>1</v>
      </c>
      <c r="O14" s="40">
        <v>1</v>
      </c>
      <c r="P14" s="43" t="s">
        <v>80</v>
      </c>
      <c r="Q14" s="43" t="s">
        <v>81</v>
      </c>
      <c r="R14" s="3"/>
    </row>
    <row r="15" spans="1:18" ht="36" customHeight="1">
      <c r="A15" s="1">
        <v>9</v>
      </c>
      <c r="B15" s="57" t="s">
        <v>174</v>
      </c>
      <c r="C15" s="37">
        <v>11</v>
      </c>
      <c r="D15" s="39">
        <v>10</v>
      </c>
      <c r="E15" s="41">
        <v>90.9090909090909</v>
      </c>
      <c r="F15" s="37">
        <v>100</v>
      </c>
      <c r="G15" s="37">
        <v>70</v>
      </c>
      <c r="H15" s="37">
        <v>100</v>
      </c>
      <c r="I15" s="37">
        <v>70</v>
      </c>
      <c r="J15" s="38">
        <v>100</v>
      </c>
      <c r="K15" s="38">
        <v>0</v>
      </c>
      <c r="L15" s="38">
        <v>0</v>
      </c>
      <c r="M15" s="38">
        <v>0</v>
      </c>
      <c r="N15" s="40">
        <v>1</v>
      </c>
      <c r="O15" s="40">
        <v>1</v>
      </c>
      <c r="P15" s="43" t="s">
        <v>75</v>
      </c>
      <c r="Q15" s="43" t="s">
        <v>76</v>
      </c>
      <c r="R15" s="3"/>
    </row>
    <row r="16" spans="1:18" ht="37.5" customHeight="1">
      <c r="A16" s="1">
        <v>10</v>
      </c>
      <c r="B16" s="57" t="s">
        <v>175</v>
      </c>
      <c r="C16" s="37">
        <v>4</v>
      </c>
      <c r="D16" s="39">
        <v>4</v>
      </c>
      <c r="E16" s="41">
        <f t="shared" si="0"/>
        <v>100</v>
      </c>
      <c r="F16" s="37">
        <v>100</v>
      </c>
      <c r="G16" s="37">
        <v>100</v>
      </c>
      <c r="H16" s="37">
        <v>100</v>
      </c>
      <c r="I16" s="37">
        <v>100</v>
      </c>
      <c r="J16" s="38">
        <v>75</v>
      </c>
      <c r="K16" s="38">
        <v>0</v>
      </c>
      <c r="L16" s="38">
        <v>25</v>
      </c>
      <c r="M16" s="38">
        <v>0</v>
      </c>
      <c r="N16" s="40">
        <v>1</v>
      </c>
      <c r="O16" s="40">
        <v>1</v>
      </c>
      <c r="P16" s="43" t="s">
        <v>64</v>
      </c>
      <c r="Q16" s="43" t="s">
        <v>65</v>
      </c>
      <c r="R16" s="3"/>
    </row>
    <row r="17" spans="1:18" ht="34.5" customHeight="1">
      <c r="A17" s="1">
        <v>11</v>
      </c>
      <c r="B17" s="57" t="s">
        <v>55</v>
      </c>
      <c r="C17" s="29">
        <v>7</v>
      </c>
      <c r="D17" s="30">
        <v>6</v>
      </c>
      <c r="E17" s="31">
        <v>85.7142857142857</v>
      </c>
      <c r="F17" s="29">
        <v>100</v>
      </c>
      <c r="G17" s="29">
        <v>66</v>
      </c>
      <c r="H17" s="29">
        <v>66</v>
      </c>
      <c r="I17" s="29">
        <v>67</v>
      </c>
      <c r="J17" s="28">
        <v>83</v>
      </c>
      <c r="K17" s="28">
        <v>17</v>
      </c>
      <c r="L17" s="28">
        <v>0</v>
      </c>
      <c r="M17" s="28">
        <v>0</v>
      </c>
      <c r="N17" s="32">
        <v>1</v>
      </c>
      <c r="O17" s="32">
        <v>1</v>
      </c>
      <c r="P17" s="45" t="s">
        <v>72</v>
      </c>
      <c r="Q17" s="45" t="s">
        <v>73</v>
      </c>
      <c r="R17" s="3"/>
    </row>
    <row r="18" spans="1:18" ht="30.75" customHeight="1">
      <c r="A18" s="1">
        <v>12</v>
      </c>
      <c r="B18" s="57" t="s">
        <v>56</v>
      </c>
      <c r="C18" s="37">
        <v>2</v>
      </c>
      <c r="D18" s="39">
        <v>2</v>
      </c>
      <c r="E18" s="41">
        <v>100</v>
      </c>
      <c r="F18" s="37">
        <v>100</v>
      </c>
      <c r="G18" s="37">
        <v>100</v>
      </c>
      <c r="H18" s="37">
        <v>100</v>
      </c>
      <c r="I18" s="25">
        <v>100</v>
      </c>
      <c r="J18" s="38">
        <v>50</v>
      </c>
      <c r="K18" s="38">
        <v>0</v>
      </c>
      <c r="L18" s="38">
        <v>50</v>
      </c>
      <c r="M18" s="38">
        <v>0</v>
      </c>
      <c r="N18" s="40">
        <v>1</v>
      </c>
      <c r="O18" s="40">
        <v>1</v>
      </c>
      <c r="P18" s="43" t="s">
        <v>70</v>
      </c>
      <c r="Q18" s="43" t="s">
        <v>71</v>
      </c>
      <c r="R18" s="3"/>
    </row>
    <row r="19" spans="1:18" ht="20.25" customHeight="1">
      <c r="A19" s="1">
        <v>13</v>
      </c>
      <c r="B19" s="33"/>
      <c r="C19" s="6">
        <f>SUM(C7:C18)</f>
        <v>206</v>
      </c>
      <c r="D19" s="6">
        <f>SUM(D7:D18)</f>
        <v>200</v>
      </c>
      <c r="E19" s="6">
        <f>D19*100/C19</f>
        <v>97.0873786407767</v>
      </c>
      <c r="F19" s="6">
        <f>AVERAGE(F7:F18)</f>
        <v>87.41666666666667</v>
      </c>
      <c r="G19" s="6">
        <f>AVERAGE(G7:G18)</f>
        <v>61.416666666666664</v>
      </c>
      <c r="H19" s="6"/>
      <c r="I19" s="6"/>
      <c r="J19" s="6">
        <f>SUM(J7:J18)/12</f>
        <v>71.40833333333333</v>
      </c>
      <c r="K19" s="6">
        <f>SUM(K7:K18)/12</f>
        <v>18.758333333333333</v>
      </c>
      <c r="L19" s="6">
        <f>SUM(L7:L18)/12</f>
        <v>9.833333333333334</v>
      </c>
      <c r="M19" s="6"/>
      <c r="N19" s="6">
        <f>SUM(N7:N18)</f>
        <v>15</v>
      </c>
      <c r="O19" s="6">
        <f>SUM(O7:O18)</f>
        <v>15</v>
      </c>
      <c r="P19" s="6"/>
      <c r="Q19" s="6"/>
      <c r="R19" s="3"/>
    </row>
    <row r="20" ht="20.25" customHeight="1">
      <c r="A20" s="1">
        <v>14</v>
      </c>
    </row>
    <row r="21" spans="1:15" ht="20.25" customHeight="1">
      <c r="A21" s="1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ht="20.25" customHeight="1">
      <c r="A22" s="1">
        <v>16</v>
      </c>
    </row>
    <row r="23" spans="1:21" ht="20.25" customHeight="1">
      <c r="A23" s="1">
        <v>17</v>
      </c>
      <c r="B23" s="35"/>
      <c r="C23" s="74" t="s">
        <v>160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21" ht="20.25" customHeight="1">
      <c r="A24" s="1">
        <v>18</v>
      </c>
      <c r="B24" s="9"/>
      <c r="C24" s="74" t="s">
        <v>161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21" ht="20.25" customHeight="1">
      <c r="A25" s="1">
        <v>19</v>
      </c>
      <c r="B25" s="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9"/>
    </row>
    <row r="26" spans="1:21" ht="20.25" customHeight="1">
      <c r="A26" s="1">
        <v>20</v>
      </c>
      <c r="B26" s="9"/>
      <c r="C26" s="75" t="s">
        <v>162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9"/>
      <c r="R26" s="9"/>
      <c r="S26" s="9"/>
      <c r="T26" s="9"/>
      <c r="U26" s="9"/>
    </row>
    <row r="27" ht="20.25" customHeight="1">
      <c r="A27" s="1">
        <v>21</v>
      </c>
    </row>
    <row r="28" ht="20.25" customHeight="1">
      <c r="A28" s="1">
        <v>22</v>
      </c>
    </row>
    <row r="29" ht="20.25" customHeight="1">
      <c r="A29" s="1">
        <v>23</v>
      </c>
    </row>
    <row r="30" ht="20.25" customHeight="1">
      <c r="A30" s="1">
        <v>24</v>
      </c>
    </row>
    <row r="31" ht="20.25" customHeight="1">
      <c r="A31" s="1">
        <v>25</v>
      </c>
    </row>
    <row r="32" ht="20.25" customHeight="1">
      <c r="A32" s="1">
        <v>26</v>
      </c>
    </row>
    <row r="33" ht="20.25" customHeight="1">
      <c r="A33" s="1">
        <v>27</v>
      </c>
    </row>
    <row r="34" ht="20.25" customHeight="1">
      <c r="A34" s="1">
        <v>28</v>
      </c>
    </row>
    <row r="35" ht="20.25" customHeight="1">
      <c r="A35" s="1">
        <v>29</v>
      </c>
    </row>
    <row r="36" ht="20.25" customHeight="1">
      <c r="A36" s="1">
        <v>30</v>
      </c>
    </row>
    <row r="37" ht="20.25" customHeight="1">
      <c r="A37" s="1">
        <v>31</v>
      </c>
    </row>
    <row r="38" ht="20.25" customHeight="1">
      <c r="A38" s="1">
        <v>32</v>
      </c>
    </row>
    <row r="39" ht="20.25" customHeight="1">
      <c r="A39" s="1">
        <v>33</v>
      </c>
    </row>
    <row r="40" ht="20.25" customHeight="1">
      <c r="A40" s="1">
        <v>34</v>
      </c>
    </row>
    <row r="41" ht="20.25" customHeight="1">
      <c r="A41" s="1">
        <v>35</v>
      </c>
    </row>
    <row r="42" ht="20.25" customHeight="1">
      <c r="A42" s="1">
        <v>36</v>
      </c>
    </row>
    <row r="43" ht="20.25" customHeight="1">
      <c r="A43" s="1">
        <v>37</v>
      </c>
    </row>
    <row r="44" ht="20.25" customHeight="1">
      <c r="A44" s="1">
        <v>38</v>
      </c>
    </row>
    <row r="45" ht="20.25" customHeight="1">
      <c r="A45" s="1">
        <v>39</v>
      </c>
    </row>
    <row r="46" ht="20.25" customHeight="1">
      <c r="A46" s="1">
        <v>40</v>
      </c>
    </row>
    <row r="47" ht="20.25" customHeight="1">
      <c r="A47" s="1">
        <v>41</v>
      </c>
    </row>
    <row r="48" ht="20.25" customHeight="1">
      <c r="A48" s="1">
        <v>42</v>
      </c>
    </row>
    <row r="49" ht="20.25" customHeight="1">
      <c r="A49" s="1">
        <v>43</v>
      </c>
    </row>
    <row r="50" ht="20.25" customHeight="1">
      <c r="A50" s="1">
        <v>44</v>
      </c>
    </row>
    <row r="51" ht="20.25" customHeight="1">
      <c r="A51" s="1">
        <v>45</v>
      </c>
    </row>
    <row r="52" spans="1:17" s="7" customFormat="1" ht="18.75">
      <c r="A52" s="33" t="s">
        <v>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6" spans="1:20" s="4" customFormat="1" ht="15">
      <c r="A56" s="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9"/>
      <c r="S56" s="9"/>
      <c r="T56" s="9"/>
    </row>
    <row r="57" spans="1:20" s="4" customFormat="1" ht="15">
      <c r="A57" s="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9"/>
      <c r="S57" s="9"/>
      <c r="T57" s="9"/>
    </row>
    <row r="58" spans="1:20" s="4" customFormat="1" ht="15">
      <c r="A58" s="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9"/>
      <c r="S58" s="9"/>
      <c r="T58" s="9"/>
    </row>
    <row r="59" spans="1:20" ht="15">
      <c r="A59"/>
      <c r="R59"/>
      <c r="S59"/>
      <c r="T59"/>
    </row>
  </sheetData>
  <sheetProtection/>
  <mergeCells count="22">
    <mergeCell ref="C23:U23"/>
    <mergeCell ref="C24:U24"/>
    <mergeCell ref="C25:T25"/>
    <mergeCell ref="C26:P26"/>
    <mergeCell ref="A1:Q1"/>
    <mergeCell ref="A2:Q2"/>
    <mergeCell ref="A3:Q3"/>
    <mergeCell ref="A4:Q4"/>
    <mergeCell ref="A5:A6"/>
    <mergeCell ref="M5:M6"/>
    <mergeCell ref="Q5:Q6"/>
    <mergeCell ref="G5:G6"/>
    <mergeCell ref="H5:H6"/>
    <mergeCell ref="I5:I6"/>
    <mergeCell ref="J5:L5"/>
    <mergeCell ref="P5:P6"/>
    <mergeCell ref="N5:O5"/>
    <mergeCell ref="B5:B6"/>
    <mergeCell ref="C5:C6"/>
    <mergeCell ref="D5:D6"/>
    <mergeCell ref="E5:E6"/>
    <mergeCell ref="F5:F6"/>
  </mergeCells>
  <printOptions/>
  <pageMargins left="1.299212598425197" right="0.1968503937007874" top="0.6692913385826772" bottom="0.03937007874015748" header="0.1968503937007874" footer="0.196850393700787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="50" zoomScaleNormal="50" zoomScaleSheetLayoutView="100" zoomScalePageLayoutView="0" workbookViewId="0" topLeftCell="A2">
      <selection activeCell="M21" sqref="M21"/>
    </sheetView>
  </sheetViews>
  <sheetFormatPr defaultColWidth="9.140625" defaultRowHeight="15"/>
  <cols>
    <col min="1" max="1" width="4.00390625" style="2" customWidth="1"/>
    <col min="2" max="3" width="19.57421875" style="2" customWidth="1"/>
    <col min="4" max="4" width="21.57421875" style="2" customWidth="1"/>
    <col min="5" max="5" width="19.421875" style="2" customWidth="1"/>
    <col min="6" max="9" width="16.421875" style="2" customWidth="1"/>
    <col min="10" max="10" width="8.57421875" style="2" customWidth="1"/>
    <col min="11" max="11" width="9.57421875" style="2" customWidth="1"/>
    <col min="12" max="12" width="8.421875" style="2" customWidth="1"/>
    <col min="13" max="13" width="36.8515625" style="2" customWidth="1"/>
    <col min="14" max="14" width="13.140625" style="2" customWidth="1"/>
    <col min="15" max="15" width="13.57421875" style="2" customWidth="1"/>
    <col min="16" max="16" width="35.140625" style="2" customWidth="1"/>
    <col min="17" max="17" width="38.8515625" style="2" customWidth="1"/>
    <col min="18" max="16384" width="9.140625" style="2" customWidth="1"/>
  </cols>
  <sheetData>
    <row r="1" spans="1:17" s="5" customFormat="1" ht="24.7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14" customFormat="1" ht="26.25" customHeight="1">
      <c r="A2" s="83" t="s">
        <v>163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14" customFormat="1" ht="27" customHeight="1">
      <c r="A3" s="84" t="s">
        <v>164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s="14" customFormat="1" ht="28.5" customHeight="1">
      <c r="A4" s="85" t="s">
        <v>165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8" s="10" customFormat="1" ht="145.5" customHeight="1">
      <c r="A5" s="82" t="s">
        <v>0</v>
      </c>
      <c r="B5" s="86" t="s">
        <v>1</v>
      </c>
      <c r="C5" s="86" t="s">
        <v>12</v>
      </c>
      <c r="D5" s="86" t="s">
        <v>15</v>
      </c>
      <c r="E5" s="86" t="s">
        <v>13</v>
      </c>
      <c r="F5" s="86" t="s">
        <v>18</v>
      </c>
      <c r="G5" s="86" t="s">
        <v>17</v>
      </c>
      <c r="H5" s="86" t="s">
        <v>19</v>
      </c>
      <c r="I5" s="86" t="s">
        <v>20</v>
      </c>
      <c r="J5" s="88" t="s">
        <v>16</v>
      </c>
      <c r="K5" s="88"/>
      <c r="L5" s="88"/>
      <c r="M5" s="60" t="s">
        <v>166</v>
      </c>
      <c r="N5" s="88" t="s">
        <v>8</v>
      </c>
      <c r="O5" s="88"/>
      <c r="P5" s="88" t="s">
        <v>14</v>
      </c>
      <c r="Q5" s="88" t="s">
        <v>6</v>
      </c>
      <c r="R5" s="13"/>
    </row>
    <row r="6" spans="1:18" s="10" customFormat="1" ht="108.75" customHeight="1">
      <c r="A6" s="82"/>
      <c r="B6" s="86"/>
      <c r="C6" s="86"/>
      <c r="D6" s="86"/>
      <c r="E6" s="86"/>
      <c r="F6" s="86"/>
      <c r="G6" s="86"/>
      <c r="H6" s="86"/>
      <c r="I6" s="86"/>
      <c r="J6" s="61" t="s">
        <v>9</v>
      </c>
      <c r="K6" s="61" t="s">
        <v>10</v>
      </c>
      <c r="L6" s="61" t="s">
        <v>11</v>
      </c>
      <c r="M6" s="62" t="s">
        <v>23</v>
      </c>
      <c r="N6" s="62" t="s">
        <v>2</v>
      </c>
      <c r="O6" s="62" t="s">
        <v>3</v>
      </c>
      <c r="P6" s="88"/>
      <c r="Q6" s="88"/>
      <c r="R6" s="13"/>
    </row>
    <row r="7" spans="1:18" ht="108.75" customHeight="1">
      <c r="A7" s="63">
        <v>1</v>
      </c>
      <c r="B7" s="64" t="s">
        <v>169</v>
      </c>
      <c r="C7" s="64">
        <v>224</v>
      </c>
      <c r="D7" s="65">
        <v>208</v>
      </c>
      <c r="E7" s="66">
        <f>D7*100/C7</f>
        <v>92.85714285714286</v>
      </c>
      <c r="F7" s="64">
        <v>100</v>
      </c>
      <c r="G7" s="64">
        <v>61</v>
      </c>
      <c r="H7" s="64">
        <v>100</v>
      </c>
      <c r="I7" s="64">
        <v>61</v>
      </c>
      <c r="J7" s="67">
        <v>157</v>
      </c>
      <c r="K7" s="67">
        <v>30</v>
      </c>
      <c r="L7" s="67">
        <v>21</v>
      </c>
      <c r="M7" s="67"/>
      <c r="N7" s="68">
        <v>1</v>
      </c>
      <c r="O7" s="68">
        <v>1</v>
      </c>
      <c r="P7" s="65" t="s">
        <v>167</v>
      </c>
      <c r="Q7" s="65" t="s">
        <v>168</v>
      </c>
      <c r="R7" s="3"/>
    </row>
    <row r="8" spans="1:18" ht="20.25" customHeight="1">
      <c r="A8" s="89" t="s">
        <v>7</v>
      </c>
      <c r="B8" s="89"/>
      <c r="C8" s="66">
        <f>SUM(C7:C7)</f>
        <v>224</v>
      </c>
      <c r="D8" s="66">
        <f>SUM(D7:D7)</f>
        <v>208</v>
      </c>
      <c r="E8" s="66">
        <f>D8*100/C8</f>
        <v>92.85714285714286</v>
      </c>
      <c r="F8" s="66">
        <f>AVERAGE(F7:F7)</f>
        <v>100</v>
      </c>
      <c r="G8" s="66">
        <f>AVERAGE(G7:G7)</f>
        <v>61</v>
      </c>
      <c r="H8" s="66"/>
      <c r="I8" s="66"/>
      <c r="J8" s="66">
        <f>SUM(J7:J7)</f>
        <v>157</v>
      </c>
      <c r="K8" s="66">
        <f>SUM(K7:K7)</f>
        <v>30</v>
      </c>
      <c r="L8" s="66">
        <f>SUM(L7:L7)</f>
        <v>21</v>
      </c>
      <c r="M8" s="66"/>
      <c r="N8" s="66">
        <f>SUM(N7:N7)</f>
        <v>1</v>
      </c>
      <c r="O8" s="66">
        <f>SUM(O7:O7)</f>
        <v>1</v>
      </c>
      <c r="P8" s="66"/>
      <c r="Q8" s="66"/>
      <c r="R8" s="3"/>
    </row>
    <row r="10" spans="2:15" ht="1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2" spans="1:21" s="4" customFormat="1" ht="15.75">
      <c r="A12" s="9"/>
      <c r="B12" s="35"/>
      <c r="C12" s="74" t="s">
        <v>160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s="4" customFormat="1" ht="15.75">
      <c r="A13" s="9"/>
      <c r="B13" s="9"/>
      <c r="C13" s="74" t="s">
        <v>161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1:21" s="4" customFormat="1" ht="15.75">
      <c r="A14" s="9"/>
      <c r="B14" s="9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9"/>
    </row>
    <row r="15" spans="1:21" ht="15.75">
      <c r="A15"/>
      <c r="B15" s="9"/>
      <c r="C15" s="75" t="s">
        <v>162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9"/>
      <c r="R15" s="9"/>
      <c r="S15" s="9"/>
      <c r="T15" s="9"/>
      <c r="U15" s="9"/>
    </row>
  </sheetData>
  <sheetProtection/>
  <mergeCells count="23">
    <mergeCell ref="C15:P15"/>
    <mergeCell ref="G5:G6"/>
    <mergeCell ref="H5:H6"/>
    <mergeCell ref="I5:I6"/>
    <mergeCell ref="J5:L5"/>
    <mergeCell ref="N5:O5"/>
    <mergeCell ref="B10:O10"/>
    <mergeCell ref="P5:P6"/>
    <mergeCell ref="C12:U12"/>
    <mergeCell ref="C13:U13"/>
    <mergeCell ref="C14:T14"/>
    <mergeCell ref="Q5:Q6"/>
    <mergeCell ref="A8:B8"/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F6"/>
  </mergeCells>
  <printOptions/>
  <pageMargins left="1.299212598425197" right="0.1968503937007874" top="0.6692913385826772" bottom="0.03937007874015748" header="0.1968503937007874" footer="0.1968503937007874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60" zoomScaleNormal="60" zoomScaleSheetLayoutView="100" zoomScalePageLayoutView="0" workbookViewId="0" topLeftCell="A1">
      <selection activeCell="L20" sqref="L20"/>
    </sheetView>
  </sheetViews>
  <sheetFormatPr defaultColWidth="9.140625" defaultRowHeight="15"/>
  <cols>
    <col min="1" max="1" width="4.00390625" style="2" customWidth="1"/>
    <col min="2" max="2" width="43.421875" style="2" customWidth="1"/>
    <col min="3" max="3" width="19.57421875" style="2" customWidth="1"/>
    <col min="4" max="4" width="21.57421875" style="2" customWidth="1"/>
    <col min="5" max="5" width="19.421875" style="2" customWidth="1"/>
    <col min="6" max="9" width="16.421875" style="2" customWidth="1"/>
    <col min="10" max="10" width="8.57421875" style="2" customWidth="1"/>
    <col min="11" max="11" width="9.57421875" style="2" customWidth="1"/>
    <col min="12" max="12" width="8.421875" style="2" customWidth="1"/>
    <col min="13" max="13" width="36.8515625" style="2" customWidth="1"/>
    <col min="14" max="14" width="13.140625" style="2" customWidth="1"/>
    <col min="15" max="15" width="13.57421875" style="2" customWidth="1"/>
    <col min="16" max="16" width="35.140625" style="2" customWidth="1"/>
    <col min="17" max="17" width="38.8515625" style="2" customWidth="1"/>
    <col min="18" max="16384" width="9.140625" style="2" customWidth="1"/>
  </cols>
  <sheetData>
    <row r="1" spans="1:17" s="5" customFormat="1" ht="24.75" customHeight="1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14" customFormat="1" ht="26.25" customHeight="1">
      <c r="A2" s="77" t="s">
        <v>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14" customFormat="1" ht="27" customHeight="1">
      <c r="A3" s="78" t="s">
        <v>84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14" customFormat="1" ht="28.5" customHeight="1">
      <c r="A4" s="79" t="s">
        <v>47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</row>
    <row r="5" spans="1:18" s="10" customFormat="1" ht="145.5" customHeight="1">
      <c r="A5" s="76" t="s">
        <v>0</v>
      </c>
      <c r="B5" s="70" t="s">
        <v>1</v>
      </c>
      <c r="C5" s="71" t="s">
        <v>12</v>
      </c>
      <c r="D5" s="70" t="s">
        <v>15</v>
      </c>
      <c r="E5" s="71" t="s">
        <v>13</v>
      </c>
      <c r="F5" s="71" t="s">
        <v>18</v>
      </c>
      <c r="G5" s="71" t="s">
        <v>17</v>
      </c>
      <c r="H5" s="71" t="s">
        <v>19</v>
      </c>
      <c r="I5" s="71" t="s">
        <v>20</v>
      </c>
      <c r="J5" s="73" t="s">
        <v>16</v>
      </c>
      <c r="K5" s="73"/>
      <c r="L5" s="73"/>
      <c r="M5" s="109" t="s">
        <v>40</v>
      </c>
      <c r="N5" s="69" t="s">
        <v>8</v>
      </c>
      <c r="O5" s="69"/>
      <c r="P5" s="69" t="s">
        <v>14</v>
      </c>
      <c r="Q5" s="73" t="s">
        <v>6</v>
      </c>
      <c r="R5" s="13"/>
    </row>
    <row r="6" spans="1:18" s="10" customFormat="1" ht="116.25" customHeight="1">
      <c r="A6" s="76"/>
      <c r="B6" s="70"/>
      <c r="C6" s="72"/>
      <c r="D6" s="70"/>
      <c r="E6" s="72"/>
      <c r="F6" s="72"/>
      <c r="G6" s="72"/>
      <c r="H6" s="72"/>
      <c r="I6" s="72"/>
      <c r="J6" s="11" t="s">
        <v>9</v>
      </c>
      <c r="K6" s="11" t="s">
        <v>10</v>
      </c>
      <c r="L6" s="11" t="s">
        <v>11</v>
      </c>
      <c r="M6" s="110"/>
      <c r="N6" s="12" t="s">
        <v>2</v>
      </c>
      <c r="O6" s="12" t="s">
        <v>3</v>
      </c>
      <c r="P6" s="69"/>
      <c r="Q6" s="73"/>
      <c r="R6" s="13"/>
    </row>
    <row r="7" spans="1:18" ht="20.25" customHeight="1">
      <c r="A7" s="1">
        <v>1</v>
      </c>
      <c r="B7" s="113" t="s">
        <v>85</v>
      </c>
      <c r="C7" s="37">
        <v>36</v>
      </c>
      <c r="D7" s="39">
        <v>31</v>
      </c>
      <c r="E7" s="41">
        <f aca="true" t="shared" si="0" ref="E7:E18">D7*100/C7</f>
        <v>86.11111111111111</v>
      </c>
      <c r="F7" s="37">
        <v>100</v>
      </c>
      <c r="G7" s="37">
        <v>71</v>
      </c>
      <c r="H7" s="37">
        <v>94</v>
      </c>
      <c r="I7" s="37">
        <v>52</v>
      </c>
      <c r="J7" s="48">
        <v>48</v>
      </c>
      <c r="K7" s="48">
        <v>48</v>
      </c>
      <c r="L7" s="48">
        <v>4</v>
      </c>
      <c r="M7" s="48">
        <v>13</v>
      </c>
      <c r="N7" s="40">
        <v>2</v>
      </c>
      <c r="O7" s="40">
        <v>2</v>
      </c>
      <c r="P7" s="40" t="s">
        <v>86</v>
      </c>
      <c r="Q7" s="39" t="s">
        <v>87</v>
      </c>
      <c r="R7" s="3"/>
    </row>
    <row r="8" spans="1:18" ht="20.25" customHeight="1">
      <c r="A8" s="1">
        <v>2</v>
      </c>
      <c r="B8" s="57" t="s">
        <v>88</v>
      </c>
      <c r="C8" s="37">
        <v>71</v>
      </c>
      <c r="D8" s="37">
        <v>61</v>
      </c>
      <c r="E8" s="41">
        <f t="shared" si="0"/>
        <v>85.91549295774648</v>
      </c>
      <c r="F8" s="37">
        <v>100</v>
      </c>
      <c r="G8" s="37">
        <v>77</v>
      </c>
      <c r="H8" s="37">
        <v>100</v>
      </c>
      <c r="I8" s="37">
        <v>77</v>
      </c>
      <c r="J8" s="48">
        <v>92</v>
      </c>
      <c r="K8" s="48">
        <v>3</v>
      </c>
      <c r="L8" s="48">
        <v>5</v>
      </c>
      <c r="M8" s="48">
        <v>3</v>
      </c>
      <c r="N8" s="40">
        <v>2</v>
      </c>
      <c r="O8" s="40">
        <v>2</v>
      </c>
      <c r="P8" s="40" t="s">
        <v>89</v>
      </c>
      <c r="Q8" s="39" t="s">
        <v>90</v>
      </c>
      <c r="R8" s="3"/>
    </row>
    <row r="9" spans="1:18" ht="20.25" customHeight="1">
      <c r="A9" s="1">
        <v>3</v>
      </c>
      <c r="B9" s="57" t="s">
        <v>91</v>
      </c>
      <c r="C9" s="37">
        <v>47</v>
      </c>
      <c r="D9" s="37">
        <v>39</v>
      </c>
      <c r="E9" s="41">
        <f t="shared" si="0"/>
        <v>82.97872340425532</v>
      </c>
      <c r="F9" s="37">
        <v>100</v>
      </c>
      <c r="G9" s="37">
        <v>59</v>
      </c>
      <c r="H9" s="37">
        <v>100</v>
      </c>
      <c r="I9" s="37">
        <v>33</v>
      </c>
      <c r="J9" s="48">
        <v>67</v>
      </c>
      <c r="K9" s="48">
        <v>33</v>
      </c>
      <c r="L9" s="48">
        <v>0</v>
      </c>
      <c r="M9" s="48">
        <v>0</v>
      </c>
      <c r="N9" s="40">
        <v>2</v>
      </c>
      <c r="O9" s="40">
        <v>2</v>
      </c>
      <c r="P9" s="40" t="s">
        <v>92</v>
      </c>
      <c r="Q9" s="39" t="s">
        <v>93</v>
      </c>
      <c r="R9" s="3"/>
    </row>
    <row r="10" spans="1:18" ht="20.25" customHeight="1">
      <c r="A10" s="1">
        <v>4</v>
      </c>
      <c r="B10" s="57" t="s">
        <v>52</v>
      </c>
      <c r="C10" s="37">
        <v>6</v>
      </c>
      <c r="D10" s="37">
        <v>4</v>
      </c>
      <c r="E10" s="41">
        <f t="shared" si="0"/>
        <v>66.66666666666667</v>
      </c>
      <c r="F10" s="37">
        <v>100</v>
      </c>
      <c r="G10" s="37">
        <v>25</v>
      </c>
      <c r="H10" s="37">
        <v>100</v>
      </c>
      <c r="I10" s="37">
        <v>25</v>
      </c>
      <c r="J10" s="48">
        <v>100</v>
      </c>
      <c r="K10" s="48">
        <v>0</v>
      </c>
      <c r="L10" s="48">
        <v>0</v>
      </c>
      <c r="M10" s="48">
        <v>0</v>
      </c>
      <c r="N10" s="40">
        <v>1</v>
      </c>
      <c r="O10" s="40">
        <v>1</v>
      </c>
      <c r="P10" s="40" t="s">
        <v>94</v>
      </c>
      <c r="Q10" s="39" t="s">
        <v>95</v>
      </c>
      <c r="R10" s="3"/>
    </row>
    <row r="11" spans="1:18" ht="20.25" customHeight="1">
      <c r="A11" s="1">
        <v>5</v>
      </c>
      <c r="B11" s="113" t="s">
        <v>173</v>
      </c>
      <c r="C11" s="37">
        <v>4</v>
      </c>
      <c r="D11" s="37">
        <v>3</v>
      </c>
      <c r="E11" s="41">
        <f t="shared" si="0"/>
        <v>75</v>
      </c>
      <c r="F11" s="37">
        <v>100</v>
      </c>
      <c r="G11" s="37">
        <v>100</v>
      </c>
      <c r="H11" s="37">
        <v>100</v>
      </c>
      <c r="I11" s="37">
        <v>100</v>
      </c>
      <c r="J11" s="48">
        <v>100</v>
      </c>
      <c r="K11" s="48">
        <v>0</v>
      </c>
      <c r="L11" s="48">
        <v>0</v>
      </c>
      <c r="M11" s="48">
        <v>0</v>
      </c>
      <c r="N11" s="40">
        <v>1</v>
      </c>
      <c r="O11" s="40">
        <v>1</v>
      </c>
      <c r="P11" s="40"/>
      <c r="Q11" s="39" t="s">
        <v>95</v>
      </c>
      <c r="R11" s="3"/>
    </row>
    <row r="12" spans="1:18" ht="24" customHeight="1">
      <c r="A12" s="1">
        <v>6</v>
      </c>
      <c r="B12" s="57" t="s">
        <v>154</v>
      </c>
      <c r="C12" s="37">
        <v>13</v>
      </c>
      <c r="D12" s="37">
        <v>13</v>
      </c>
      <c r="E12" s="41">
        <f t="shared" si="0"/>
        <v>100</v>
      </c>
      <c r="F12" s="37">
        <v>100</v>
      </c>
      <c r="G12" s="37">
        <v>50</v>
      </c>
      <c r="H12" s="37">
        <v>80</v>
      </c>
      <c r="I12" s="37">
        <v>40</v>
      </c>
      <c r="J12" s="48">
        <v>70</v>
      </c>
      <c r="K12" s="48">
        <v>30</v>
      </c>
      <c r="L12" s="48">
        <v>0</v>
      </c>
      <c r="M12" s="48">
        <v>0</v>
      </c>
      <c r="N12" s="40">
        <v>1</v>
      </c>
      <c r="O12" s="40">
        <v>1</v>
      </c>
      <c r="P12" s="40" t="s">
        <v>89</v>
      </c>
      <c r="Q12" s="39" t="s">
        <v>97</v>
      </c>
      <c r="R12" s="3"/>
    </row>
    <row r="13" spans="1:18" ht="20.25" customHeight="1">
      <c r="A13" s="1">
        <v>7</v>
      </c>
      <c r="B13" s="57" t="s">
        <v>96</v>
      </c>
      <c r="C13" s="37">
        <v>10</v>
      </c>
      <c r="D13" s="37">
        <v>10</v>
      </c>
      <c r="E13" s="41">
        <f t="shared" si="0"/>
        <v>100</v>
      </c>
      <c r="F13" s="37">
        <v>100</v>
      </c>
      <c r="G13" s="37">
        <v>50</v>
      </c>
      <c r="H13" s="37">
        <v>80</v>
      </c>
      <c r="I13" s="37">
        <v>40</v>
      </c>
      <c r="J13" s="48">
        <v>70</v>
      </c>
      <c r="K13" s="48">
        <v>30</v>
      </c>
      <c r="L13" s="48">
        <v>0</v>
      </c>
      <c r="M13" s="48">
        <v>0</v>
      </c>
      <c r="N13" s="40">
        <v>1</v>
      </c>
      <c r="O13" s="40">
        <v>1</v>
      </c>
      <c r="P13" s="40" t="s">
        <v>89</v>
      </c>
      <c r="Q13" s="39" t="s">
        <v>97</v>
      </c>
      <c r="R13" s="3"/>
    </row>
    <row r="14" spans="1:18" ht="20.25" customHeight="1">
      <c r="A14" s="1">
        <v>8</v>
      </c>
      <c r="B14" s="57" t="s">
        <v>98</v>
      </c>
      <c r="C14" s="37">
        <v>2</v>
      </c>
      <c r="D14" s="37">
        <v>2</v>
      </c>
      <c r="E14" s="41">
        <f t="shared" si="0"/>
        <v>100</v>
      </c>
      <c r="F14" s="37">
        <v>100</v>
      </c>
      <c r="G14" s="37">
        <v>50</v>
      </c>
      <c r="H14" s="37">
        <v>100</v>
      </c>
      <c r="I14" s="37">
        <v>50</v>
      </c>
      <c r="J14" s="48">
        <v>100</v>
      </c>
      <c r="K14" s="48">
        <v>0</v>
      </c>
      <c r="L14" s="48">
        <v>0</v>
      </c>
      <c r="M14" s="48">
        <v>0</v>
      </c>
      <c r="N14" s="40">
        <v>1</v>
      </c>
      <c r="O14" s="40">
        <v>1</v>
      </c>
      <c r="P14" s="40" t="s">
        <v>99</v>
      </c>
      <c r="Q14" s="39" t="s">
        <v>97</v>
      </c>
      <c r="R14" s="3"/>
    </row>
    <row r="15" spans="1:18" ht="20.25" customHeight="1">
      <c r="A15" s="1">
        <v>9</v>
      </c>
      <c r="B15" s="57" t="s">
        <v>56</v>
      </c>
      <c r="C15" s="37">
        <v>2</v>
      </c>
      <c r="D15" s="37">
        <v>2</v>
      </c>
      <c r="E15" s="41">
        <f t="shared" si="0"/>
        <v>100</v>
      </c>
      <c r="F15" s="37">
        <v>100</v>
      </c>
      <c r="G15" s="37">
        <v>100</v>
      </c>
      <c r="H15" s="37">
        <v>100</v>
      </c>
      <c r="I15" s="37">
        <v>100</v>
      </c>
      <c r="J15" s="48">
        <v>100</v>
      </c>
      <c r="K15" s="48">
        <v>0</v>
      </c>
      <c r="L15" s="48">
        <v>0</v>
      </c>
      <c r="M15" s="48">
        <v>0</v>
      </c>
      <c r="N15" s="40">
        <v>1</v>
      </c>
      <c r="O15" s="40">
        <v>1</v>
      </c>
      <c r="P15" s="40">
        <v>13</v>
      </c>
      <c r="Q15" s="39" t="s">
        <v>97</v>
      </c>
      <c r="R15" s="3"/>
    </row>
    <row r="16" spans="1:18" ht="20.25" customHeight="1">
      <c r="A16" s="1">
        <v>10</v>
      </c>
      <c r="B16" s="57" t="s">
        <v>51</v>
      </c>
      <c r="C16" s="37">
        <v>8</v>
      </c>
      <c r="D16" s="37">
        <v>7</v>
      </c>
      <c r="E16" s="41">
        <f t="shared" si="0"/>
        <v>87.5</v>
      </c>
      <c r="F16" s="37">
        <v>100</v>
      </c>
      <c r="G16" s="37">
        <v>38</v>
      </c>
      <c r="H16" s="37">
        <v>100</v>
      </c>
      <c r="I16" s="37">
        <v>43</v>
      </c>
      <c r="J16" s="48">
        <v>100</v>
      </c>
      <c r="K16" s="48">
        <v>0</v>
      </c>
      <c r="L16" s="48">
        <v>0</v>
      </c>
      <c r="M16" s="48">
        <v>1</v>
      </c>
      <c r="N16" s="40">
        <v>1</v>
      </c>
      <c r="O16" s="40">
        <v>1</v>
      </c>
      <c r="P16" s="40" t="s">
        <v>100</v>
      </c>
      <c r="Q16" s="39" t="s">
        <v>97</v>
      </c>
      <c r="R16" s="3"/>
    </row>
    <row r="17" spans="1:18" ht="20.25" customHeight="1">
      <c r="A17" s="1">
        <v>11</v>
      </c>
      <c r="B17" s="57" t="s">
        <v>55</v>
      </c>
      <c r="C17" s="37">
        <v>7</v>
      </c>
      <c r="D17" s="37">
        <v>5</v>
      </c>
      <c r="E17" s="41">
        <f t="shared" si="0"/>
        <v>71.42857142857143</v>
      </c>
      <c r="F17" s="37">
        <v>100</v>
      </c>
      <c r="G17" s="37">
        <v>25</v>
      </c>
      <c r="H17" s="37">
        <v>100</v>
      </c>
      <c r="I17" s="37">
        <v>25</v>
      </c>
      <c r="J17" s="48">
        <v>100</v>
      </c>
      <c r="K17" s="48">
        <v>0</v>
      </c>
      <c r="L17" s="48">
        <v>0</v>
      </c>
      <c r="M17" s="48">
        <v>0</v>
      </c>
      <c r="N17" s="40">
        <v>1</v>
      </c>
      <c r="O17" s="40">
        <v>1</v>
      </c>
      <c r="P17" s="40" t="s">
        <v>94</v>
      </c>
      <c r="Q17" s="39" t="s">
        <v>95</v>
      </c>
      <c r="R17" s="3"/>
    </row>
    <row r="18" spans="1:18" ht="20.25" customHeight="1">
      <c r="A18" s="1">
        <v>12</v>
      </c>
      <c r="B18" s="57" t="s">
        <v>101</v>
      </c>
      <c r="C18" s="37">
        <v>4</v>
      </c>
      <c r="D18" s="37">
        <v>2</v>
      </c>
      <c r="E18" s="41">
        <f t="shared" si="0"/>
        <v>50</v>
      </c>
      <c r="F18" s="37">
        <v>100</v>
      </c>
      <c r="G18" s="37">
        <v>25</v>
      </c>
      <c r="H18" s="37">
        <v>100</v>
      </c>
      <c r="I18" s="37">
        <v>25</v>
      </c>
      <c r="J18" s="48">
        <v>100</v>
      </c>
      <c r="K18" s="48">
        <v>0</v>
      </c>
      <c r="L18" s="48">
        <v>0</v>
      </c>
      <c r="M18" s="48">
        <v>0</v>
      </c>
      <c r="N18" s="40">
        <v>1</v>
      </c>
      <c r="O18" s="40">
        <v>1</v>
      </c>
      <c r="P18" s="40" t="s">
        <v>94</v>
      </c>
      <c r="Q18" s="39" t="s">
        <v>95</v>
      </c>
      <c r="R18" s="3"/>
    </row>
    <row r="19" spans="1:18" ht="20.25" customHeight="1">
      <c r="A19" s="90" t="s">
        <v>7</v>
      </c>
      <c r="B19" s="90"/>
      <c r="C19" s="41">
        <f>SUM(C7:C18)</f>
        <v>210</v>
      </c>
      <c r="D19" s="41">
        <f>SUM(D7:D18)</f>
        <v>179</v>
      </c>
      <c r="E19" s="41">
        <f>D19*100/C19</f>
        <v>85.23809523809524</v>
      </c>
      <c r="F19" s="41">
        <f>AVERAGE(F7:F18)</f>
        <v>100</v>
      </c>
      <c r="G19" s="41">
        <f>AVERAGE(G7:G18)</f>
        <v>55.833333333333336</v>
      </c>
      <c r="H19" s="41"/>
      <c r="I19" s="41"/>
      <c r="J19" s="41">
        <f>SUM(J7:J18)/12</f>
        <v>87.25</v>
      </c>
      <c r="K19" s="41">
        <f>SUM(K7:K18)/12</f>
        <v>12</v>
      </c>
      <c r="L19" s="41">
        <f>SUM(L7:L18)/12</f>
        <v>0.75</v>
      </c>
      <c r="M19" s="41"/>
      <c r="N19" s="41">
        <f>SUM(N7:N18)</f>
        <v>15</v>
      </c>
      <c r="O19" s="41">
        <f>SUM(O7:O18)</f>
        <v>15</v>
      </c>
      <c r="P19" s="41"/>
      <c r="Q19" s="41"/>
      <c r="R19" s="3"/>
    </row>
    <row r="21" spans="2:15" ht="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3" spans="1:21" s="4" customFormat="1" ht="15.75">
      <c r="A23" s="9"/>
      <c r="B23" s="35"/>
      <c r="C23" s="74" t="s">
        <v>160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21" s="4" customFormat="1" ht="15.75">
      <c r="A24" s="9"/>
      <c r="B24" s="9"/>
      <c r="C24" s="74" t="s">
        <v>172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21" s="4" customFormat="1" ht="15.75">
      <c r="A25" s="9"/>
      <c r="B25" s="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9"/>
    </row>
    <row r="26" spans="1:21" ht="15.75">
      <c r="A26"/>
      <c r="B26" s="9"/>
      <c r="C26" s="75" t="s">
        <v>162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9"/>
      <c r="R26" s="9"/>
      <c r="S26" s="9"/>
      <c r="T26" s="9"/>
      <c r="U26" s="9"/>
    </row>
  </sheetData>
  <sheetProtection/>
  <mergeCells count="24">
    <mergeCell ref="P5:P6"/>
    <mergeCell ref="A19:B19"/>
    <mergeCell ref="C23:U23"/>
    <mergeCell ref="M5:M6"/>
    <mergeCell ref="B5:B6"/>
    <mergeCell ref="C5:C6"/>
    <mergeCell ref="D5:D6"/>
    <mergeCell ref="C26:P26"/>
    <mergeCell ref="G5:G6"/>
    <mergeCell ref="H5:H6"/>
    <mergeCell ref="I5:I6"/>
    <mergeCell ref="J5:L5"/>
    <mergeCell ref="N5:O5"/>
    <mergeCell ref="B21:O21"/>
    <mergeCell ref="E5:E6"/>
    <mergeCell ref="F5:F6"/>
    <mergeCell ref="Q5:Q6"/>
    <mergeCell ref="C24:U24"/>
    <mergeCell ref="C25:T25"/>
    <mergeCell ref="A1:Q1"/>
    <mergeCell ref="A2:Q2"/>
    <mergeCell ref="A3:Q3"/>
    <mergeCell ref="A4:Q4"/>
    <mergeCell ref="A5:A6"/>
  </mergeCells>
  <printOptions/>
  <pageMargins left="1.299212598425197" right="0.1968503937007874" top="0.6692913385826772" bottom="0.03937007874015748" header="0.1968503937007874" footer="0.1968503937007874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60" zoomScaleNormal="60" zoomScaleSheetLayoutView="100" zoomScalePageLayoutView="0" workbookViewId="0" topLeftCell="A4">
      <selection activeCell="E16" sqref="E16"/>
    </sheetView>
  </sheetViews>
  <sheetFormatPr defaultColWidth="9.140625" defaultRowHeight="15"/>
  <cols>
    <col min="1" max="1" width="4.00390625" style="2" customWidth="1"/>
    <col min="2" max="2" width="42.57421875" style="2" customWidth="1"/>
    <col min="3" max="3" width="19.57421875" style="2" customWidth="1"/>
    <col min="4" max="4" width="21.57421875" style="2" customWidth="1"/>
    <col min="5" max="5" width="19.421875" style="2" customWidth="1"/>
    <col min="6" max="9" width="16.421875" style="2" customWidth="1"/>
    <col min="10" max="10" width="8.57421875" style="2" customWidth="1"/>
    <col min="11" max="11" width="9.57421875" style="2" customWidth="1"/>
    <col min="12" max="12" width="8.421875" style="2" customWidth="1"/>
    <col min="13" max="13" width="36.8515625" style="2" customWidth="1"/>
    <col min="14" max="14" width="13.140625" style="2" customWidth="1"/>
    <col min="15" max="15" width="13.57421875" style="2" customWidth="1"/>
    <col min="16" max="16" width="35.140625" style="2" customWidth="1"/>
    <col min="17" max="17" width="38.8515625" style="2" customWidth="1"/>
    <col min="18" max="16384" width="9.140625" style="2" customWidth="1"/>
  </cols>
  <sheetData>
    <row r="1" spans="1:17" s="5" customFormat="1" ht="24.75" customHeight="1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14" customFormat="1" ht="26.25" customHeight="1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14" customFormat="1" ht="27" customHeight="1">
      <c r="A3" s="78" t="s">
        <v>103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14" customFormat="1" ht="28.5" customHeight="1">
      <c r="A4" s="79" t="s">
        <v>104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</row>
    <row r="5" spans="1:18" s="10" customFormat="1" ht="145.5" customHeight="1">
      <c r="A5" s="76" t="s">
        <v>0</v>
      </c>
      <c r="B5" s="70" t="s">
        <v>1</v>
      </c>
      <c r="C5" s="71" t="s">
        <v>12</v>
      </c>
      <c r="D5" s="70" t="s">
        <v>15</v>
      </c>
      <c r="E5" s="71" t="s">
        <v>13</v>
      </c>
      <c r="F5" s="71" t="s">
        <v>18</v>
      </c>
      <c r="G5" s="71" t="s">
        <v>17</v>
      </c>
      <c r="H5" s="71" t="s">
        <v>19</v>
      </c>
      <c r="I5" s="71" t="s">
        <v>20</v>
      </c>
      <c r="J5" s="73" t="s">
        <v>16</v>
      </c>
      <c r="K5" s="73"/>
      <c r="L5" s="73"/>
      <c r="M5" s="109" t="s">
        <v>40</v>
      </c>
      <c r="N5" s="69" t="s">
        <v>8</v>
      </c>
      <c r="O5" s="69"/>
      <c r="P5" s="69" t="s">
        <v>14</v>
      </c>
      <c r="Q5" s="73" t="s">
        <v>6</v>
      </c>
      <c r="R5" s="13"/>
    </row>
    <row r="6" spans="1:18" s="10" customFormat="1" ht="120" customHeight="1">
      <c r="A6" s="76"/>
      <c r="B6" s="70"/>
      <c r="C6" s="72"/>
      <c r="D6" s="70"/>
      <c r="E6" s="72"/>
      <c r="F6" s="72"/>
      <c r="G6" s="72"/>
      <c r="H6" s="72"/>
      <c r="I6" s="72"/>
      <c r="J6" s="11" t="s">
        <v>9</v>
      </c>
      <c r="K6" s="11" t="s">
        <v>10</v>
      </c>
      <c r="L6" s="11" t="s">
        <v>11</v>
      </c>
      <c r="M6" s="110"/>
      <c r="N6" s="12" t="s">
        <v>2</v>
      </c>
      <c r="O6" s="12" t="s">
        <v>3</v>
      </c>
      <c r="P6" s="69"/>
      <c r="Q6" s="73"/>
      <c r="R6" s="13"/>
    </row>
    <row r="7" spans="1:18" ht="24.75" customHeight="1" thickBot="1">
      <c r="A7" s="1">
        <v>1</v>
      </c>
      <c r="B7" s="57" t="s">
        <v>49</v>
      </c>
      <c r="C7" s="37">
        <v>54</v>
      </c>
      <c r="D7" s="39">
        <v>48</v>
      </c>
      <c r="E7" s="41">
        <v>89</v>
      </c>
      <c r="F7" s="37">
        <v>100</v>
      </c>
      <c r="G7" s="37">
        <v>58</v>
      </c>
      <c r="H7" s="37">
        <v>100</v>
      </c>
      <c r="I7" s="37">
        <v>44</v>
      </c>
      <c r="J7" s="48">
        <v>71</v>
      </c>
      <c r="K7" s="48">
        <v>27</v>
      </c>
      <c r="L7" s="48">
        <v>2</v>
      </c>
      <c r="M7" s="48">
        <v>10</v>
      </c>
      <c r="N7" s="40">
        <v>2</v>
      </c>
      <c r="O7" s="40">
        <v>2</v>
      </c>
      <c r="P7" s="111" t="s">
        <v>105</v>
      </c>
      <c r="Q7" s="111" t="s">
        <v>106</v>
      </c>
      <c r="R7" s="3"/>
    </row>
    <row r="8" spans="1:18" ht="24.75" customHeight="1" thickBot="1">
      <c r="A8" s="1">
        <v>2</v>
      </c>
      <c r="B8" s="57" t="s">
        <v>88</v>
      </c>
      <c r="C8" s="37">
        <v>57</v>
      </c>
      <c r="D8" s="39">
        <v>56</v>
      </c>
      <c r="E8" s="27">
        <v>98</v>
      </c>
      <c r="F8" s="54">
        <v>1</v>
      </c>
      <c r="G8" s="54">
        <v>0.68</v>
      </c>
      <c r="H8" s="54">
        <v>1</v>
      </c>
      <c r="I8" s="54">
        <v>0.61</v>
      </c>
      <c r="J8" s="48">
        <v>83</v>
      </c>
      <c r="K8" s="48">
        <v>13</v>
      </c>
      <c r="L8" s="48">
        <v>4</v>
      </c>
      <c r="M8" s="48">
        <v>4</v>
      </c>
      <c r="N8" s="40">
        <v>2</v>
      </c>
      <c r="O8" s="40">
        <v>2</v>
      </c>
      <c r="P8" s="112" t="s">
        <v>107</v>
      </c>
      <c r="Q8" s="111" t="s">
        <v>61</v>
      </c>
      <c r="R8" s="26"/>
    </row>
    <row r="9" spans="1:18" ht="24.75" customHeight="1">
      <c r="A9" s="1">
        <v>3</v>
      </c>
      <c r="B9" s="57" t="s">
        <v>108</v>
      </c>
      <c r="C9" s="37">
        <v>52</v>
      </c>
      <c r="D9" s="37">
        <v>47</v>
      </c>
      <c r="E9" s="41">
        <f>D9*100/C9</f>
        <v>90.38461538461539</v>
      </c>
      <c r="F9" s="37">
        <v>100</v>
      </c>
      <c r="G9" s="37">
        <v>53</v>
      </c>
      <c r="H9" s="37">
        <v>100</v>
      </c>
      <c r="I9" s="37">
        <v>49</v>
      </c>
      <c r="J9" s="48">
        <v>87</v>
      </c>
      <c r="K9" s="48">
        <v>11</v>
      </c>
      <c r="L9" s="48">
        <v>2</v>
      </c>
      <c r="M9" s="48">
        <v>0</v>
      </c>
      <c r="N9" s="40">
        <v>3</v>
      </c>
      <c r="O9" s="40">
        <v>3</v>
      </c>
      <c r="P9" s="111" t="s">
        <v>109</v>
      </c>
      <c r="Q9" s="111"/>
      <c r="R9" s="3"/>
    </row>
    <row r="10" spans="1:18" ht="24.75" customHeight="1">
      <c r="A10" s="107">
        <v>4</v>
      </c>
      <c r="B10" s="52" t="s">
        <v>110</v>
      </c>
      <c r="C10" s="108">
        <v>6</v>
      </c>
      <c r="D10" s="37">
        <v>4</v>
      </c>
      <c r="E10" s="41">
        <v>67</v>
      </c>
      <c r="F10" s="37">
        <v>100</v>
      </c>
      <c r="G10" s="37">
        <v>50</v>
      </c>
      <c r="H10" s="37">
        <v>100</v>
      </c>
      <c r="I10" s="37">
        <v>75</v>
      </c>
      <c r="J10" s="48">
        <v>100</v>
      </c>
      <c r="K10" s="48">
        <v>0</v>
      </c>
      <c r="L10" s="48">
        <v>0</v>
      </c>
      <c r="M10" s="48">
        <v>0</v>
      </c>
      <c r="N10" s="40">
        <v>1</v>
      </c>
      <c r="O10" s="40">
        <v>1</v>
      </c>
      <c r="P10" s="111" t="s">
        <v>111</v>
      </c>
      <c r="Q10" s="111" t="s">
        <v>112</v>
      </c>
      <c r="R10" s="3"/>
    </row>
    <row r="11" spans="1:18" ht="24.75" customHeight="1">
      <c r="A11" s="107">
        <v>5</v>
      </c>
      <c r="B11" s="52" t="s">
        <v>96</v>
      </c>
      <c r="C11" s="108">
        <v>19</v>
      </c>
      <c r="D11" s="37">
        <v>14</v>
      </c>
      <c r="E11" s="41">
        <v>74</v>
      </c>
      <c r="F11" s="37">
        <v>100</v>
      </c>
      <c r="G11" s="37">
        <v>35.7</v>
      </c>
      <c r="H11" s="37">
        <v>100</v>
      </c>
      <c r="I11" s="37">
        <v>35.7</v>
      </c>
      <c r="J11" s="48">
        <v>100</v>
      </c>
      <c r="K11" s="48">
        <v>0</v>
      </c>
      <c r="L11" s="48">
        <v>0</v>
      </c>
      <c r="M11" s="48"/>
      <c r="N11" s="40">
        <v>1</v>
      </c>
      <c r="O11" s="40">
        <v>1</v>
      </c>
      <c r="P11" s="111" t="s">
        <v>113</v>
      </c>
      <c r="Q11" s="111" t="s">
        <v>67</v>
      </c>
      <c r="R11" s="3"/>
    </row>
    <row r="12" spans="1:18" ht="24.75" customHeight="1">
      <c r="A12" s="107">
        <v>6</v>
      </c>
      <c r="B12" s="52" t="s">
        <v>114</v>
      </c>
      <c r="C12" s="108">
        <v>5</v>
      </c>
      <c r="D12" s="37">
        <v>5</v>
      </c>
      <c r="E12" s="41">
        <v>100</v>
      </c>
      <c r="F12" s="37">
        <v>100</v>
      </c>
      <c r="G12" s="37">
        <v>60</v>
      </c>
      <c r="H12" s="37">
        <v>100</v>
      </c>
      <c r="I12" s="37">
        <v>60</v>
      </c>
      <c r="J12" s="48">
        <v>100</v>
      </c>
      <c r="K12" s="48">
        <v>0</v>
      </c>
      <c r="L12" s="48">
        <v>0</v>
      </c>
      <c r="M12" s="48">
        <v>0</v>
      </c>
      <c r="N12" s="40">
        <v>1</v>
      </c>
      <c r="O12" s="40">
        <v>1</v>
      </c>
      <c r="P12" s="111" t="s">
        <v>115</v>
      </c>
      <c r="Q12" s="111" t="s">
        <v>116</v>
      </c>
      <c r="R12" s="3"/>
    </row>
    <row r="13" spans="1:18" ht="24.75" customHeight="1">
      <c r="A13" s="107">
        <v>7</v>
      </c>
      <c r="B13" s="52" t="s">
        <v>51</v>
      </c>
      <c r="C13" s="108">
        <v>11</v>
      </c>
      <c r="D13" s="37">
        <v>11</v>
      </c>
      <c r="E13" s="41">
        <v>100</v>
      </c>
      <c r="F13" s="37">
        <v>100</v>
      </c>
      <c r="G13" s="37">
        <v>54</v>
      </c>
      <c r="H13" s="37">
        <v>100</v>
      </c>
      <c r="I13" s="37">
        <v>27.3</v>
      </c>
      <c r="J13" s="48">
        <v>8</v>
      </c>
      <c r="K13" s="48">
        <v>3</v>
      </c>
      <c r="L13" s="48">
        <v>0</v>
      </c>
      <c r="M13" s="48">
        <v>0</v>
      </c>
      <c r="N13" s="40">
        <v>1</v>
      </c>
      <c r="O13" s="35">
        <v>1</v>
      </c>
      <c r="P13" s="111"/>
      <c r="Q13" s="111" t="s">
        <v>117</v>
      </c>
      <c r="R13" s="3"/>
    </row>
    <row r="14" spans="1:18" ht="24.75" customHeight="1">
      <c r="A14" s="107">
        <v>8</v>
      </c>
      <c r="B14" s="52" t="s">
        <v>118</v>
      </c>
      <c r="C14" s="108">
        <v>8</v>
      </c>
      <c r="D14" s="37">
        <v>6</v>
      </c>
      <c r="E14" s="41">
        <v>66</v>
      </c>
      <c r="F14" s="37">
        <v>100</v>
      </c>
      <c r="G14" s="37">
        <v>33</v>
      </c>
      <c r="H14" s="37">
        <v>100</v>
      </c>
      <c r="I14" s="37">
        <v>33</v>
      </c>
      <c r="J14" s="48">
        <v>6</v>
      </c>
      <c r="K14" s="48">
        <v>0</v>
      </c>
      <c r="L14" s="48">
        <v>0</v>
      </c>
      <c r="M14" s="48">
        <v>0</v>
      </c>
      <c r="N14" s="40">
        <v>1</v>
      </c>
      <c r="O14" s="40">
        <v>1</v>
      </c>
      <c r="P14" s="111" t="s">
        <v>119</v>
      </c>
      <c r="Q14" s="111" t="s">
        <v>95</v>
      </c>
      <c r="R14" s="3"/>
    </row>
    <row r="15" spans="1:18" ht="24.75" customHeight="1">
      <c r="A15" s="107">
        <v>9</v>
      </c>
      <c r="B15" s="52" t="s">
        <v>101</v>
      </c>
      <c r="C15" s="108">
        <v>7</v>
      </c>
      <c r="D15" s="37">
        <v>7</v>
      </c>
      <c r="E15" s="41">
        <v>100</v>
      </c>
      <c r="F15" s="37">
        <v>100</v>
      </c>
      <c r="G15" s="37">
        <v>0</v>
      </c>
      <c r="H15" s="37">
        <v>100</v>
      </c>
      <c r="I15" s="37">
        <v>0</v>
      </c>
      <c r="J15" s="48">
        <v>7</v>
      </c>
      <c r="K15" s="48">
        <v>0</v>
      </c>
      <c r="L15" s="48">
        <v>0</v>
      </c>
      <c r="M15" s="48">
        <v>0</v>
      </c>
      <c r="N15" s="40">
        <v>1</v>
      </c>
      <c r="O15" s="40">
        <v>1</v>
      </c>
      <c r="P15" s="111" t="s">
        <v>111</v>
      </c>
      <c r="Q15" s="111"/>
      <c r="R15" s="36"/>
    </row>
    <row r="16" spans="1:18" ht="24.75" customHeight="1">
      <c r="A16" s="107">
        <v>10</v>
      </c>
      <c r="B16" s="52" t="s">
        <v>120</v>
      </c>
      <c r="C16" s="108">
        <v>3</v>
      </c>
      <c r="D16" s="37">
        <v>2</v>
      </c>
      <c r="E16" s="41">
        <v>67</v>
      </c>
      <c r="F16" s="37">
        <v>100</v>
      </c>
      <c r="G16" s="37" t="s">
        <v>121</v>
      </c>
      <c r="H16" s="37">
        <v>100</v>
      </c>
      <c r="I16" s="37" t="s">
        <v>121</v>
      </c>
      <c r="J16" s="48">
        <v>2</v>
      </c>
      <c r="K16" s="48">
        <v>0</v>
      </c>
      <c r="L16" s="48">
        <v>0</v>
      </c>
      <c r="M16" s="48">
        <v>0</v>
      </c>
      <c r="N16" s="40">
        <v>1</v>
      </c>
      <c r="O16" s="40">
        <v>1</v>
      </c>
      <c r="P16" s="111" t="s">
        <v>122</v>
      </c>
      <c r="Q16" s="111" t="s">
        <v>123</v>
      </c>
      <c r="R16" s="3"/>
    </row>
    <row r="17" spans="1:18" ht="24.75" customHeight="1">
      <c r="A17" s="107">
        <v>11</v>
      </c>
      <c r="B17" s="57" t="s">
        <v>124</v>
      </c>
      <c r="C17" s="108">
        <v>5</v>
      </c>
      <c r="D17" s="37">
        <v>5</v>
      </c>
      <c r="E17" s="41">
        <v>100</v>
      </c>
      <c r="F17" s="37">
        <v>100</v>
      </c>
      <c r="G17" s="37">
        <v>20</v>
      </c>
      <c r="H17" s="37">
        <v>100</v>
      </c>
      <c r="I17" s="37">
        <v>20</v>
      </c>
      <c r="J17" s="48">
        <v>100</v>
      </c>
      <c r="K17" s="48">
        <v>0</v>
      </c>
      <c r="L17" s="48">
        <v>0</v>
      </c>
      <c r="M17" s="48">
        <v>0</v>
      </c>
      <c r="N17" s="40">
        <v>1</v>
      </c>
      <c r="O17" s="40">
        <v>1</v>
      </c>
      <c r="P17" s="111" t="s">
        <v>125</v>
      </c>
      <c r="Q17" s="111" t="s">
        <v>69</v>
      </c>
      <c r="R17" s="3"/>
    </row>
    <row r="18" spans="1:18" ht="24.75" customHeight="1">
      <c r="A18" s="107">
        <v>12</v>
      </c>
      <c r="B18" s="52" t="s">
        <v>126</v>
      </c>
      <c r="C18" s="108">
        <v>6</v>
      </c>
      <c r="D18" s="37">
        <v>5</v>
      </c>
      <c r="E18" s="41">
        <v>83</v>
      </c>
      <c r="F18" s="37">
        <v>100</v>
      </c>
      <c r="G18" s="37">
        <v>49.8</v>
      </c>
      <c r="H18" s="37">
        <v>100</v>
      </c>
      <c r="I18" s="37">
        <v>60</v>
      </c>
      <c r="J18" s="48">
        <v>5</v>
      </c>
      <c r="K18" s="48" t="s">
        <v>63</v>
      </c>
      <c r="L18" s="48" t="s">
        <v>63</v>
      </c>
      <c r="M18" s="48">
        <v>0</v>
      </c>
      <c r="N18" s="40">
        <v>1</v>
      </c>
      <c r="O18" s="40">
        <v>1</v>
      </c>
      <c r="P18" s="111" t="s">
        <v>127</v>
      </c>
      <c r="Q18" s="111" t="s">
        <v>69</v>
      </c>
      <c r="R18" s="3"/>
    </row>
    <row r="19" spans="1:18" ht="20.25" customHeight="1">
      <c r="A19" s="90" t="s">
        <v>7</v>
      </c>
      <c r="B19" s="90"/>
      <c r="C19" s="41">
        <f>SUM(C7:C18)</f>
        <v>233</v>
      </c>
      <c r="D19" s="41">
        <f>SUM(D7:D18)</f>
        <v>210</v>
      </c>
      <c r="E19" s="41">
        <f>D19*100/C19</f>
        <v>90.12875536480686</v>
      </c>
      <c r="F19" s="41">
        <v>100</v>
      </c>
      <c r="G19" s="41">
        <v>54</v>
      </c>
      <c r="H19" s="41">
        <v>100</v>
      </c>
      <c r="I19" s="41">
        <v>42</v>
      </c>
      <c r="J19" s="41">
        <v>85</v>
      </c>
      <c r="K19" s="41">
        <v>13</v>
      </c>
      <c r="L19" s="41">
        <v>2</v>
      </c>
      <c r="M19" s="41">
        <v>0</v>
      </c>
      <c r="N19" s="41">
        <f>SUM(N7:N18)</f>
        <v>16</v>
      </c>
      <c r="O19" s="41">
        <f>SUM(O7:O18)</f>
        <v>16</v>
      </c>
      <c r="P19" s="41"/>
      <c r="Q19" s="41"/>
      <c r="R19" s="3"/>
    </row>
    <row r="21" spans="2:15" ht="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20" ht="15.75">
      <c r="A22" s="35"/>
      <c r="B22" s="50" t="s">
        <v>160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4" customFormat="1" ht="15.75">
      <c r="A23" s="9"/>
      <c r="B23" s="59" t="s">
        <v>172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s="4" customFormat="1" ht="15.75">
      <c r="A24" s="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9"/>
    </row>
    <row r="25" spans="1:20" s="4" customFormat="1" ht="15.75">
      <c r="A25" s="9"/>
      <c r="B25" s="47" t="s">
        <v>162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"/>
      <c r="Q25" s="9"/>
      <c r="R25" s="9"/>
      <c r="S25" s="9"/>
      <c r="T25" s="9"/>
    </row>
    <row r="26" spans="1:20" ht="15">
      <c r="A26"/>
      <c r="B26"/>
      <c r="C26"/>
      <c r="D26"/>
      <c r="E26"/>
      <c r="F26"/>
      <c r="G26"/>
      <c r="H26"/>
      <c r="I26"/>
      <c r="J26" s="8"/>
      <c r="K26"/>
      <c r="L26"/>
      <c r="M26"/>
      <c r="N26"/>
      <c r="O26"/>
      <c r="P26"/>
      <c r="Q26"/>
      <c r="R26"/>
      <c r="S26"/>
      <c r="T26"/>
    </row>
  </sheetData>
  <sheetProtection/>
  <mergeCells count="20">
    <mergeCell ref="A5:A6"/>
    <mergeCell ref="B5:B6"/>
    <mergeCell ref="D5:D6"/>
    <mergeCell ref="B21:O21"/>
    <mergeCell ref="C5:C6"/>
    <mergeCell ref="E5:E6"/>
    <mergeCell ref="A19:B19"/>
    <mergeCell ref="H5:H6"/>
    <mergeCell ref="G5:G6"/>
    <mergeCell ref="M5:M6"/>
    <mergeCell ref="A4:Q4"/>
    <mergeCell ref="J5:L5"/>
    <mergeCell ref="N5:O5"/>
    <mergeCell ref="A1:Q1"/>
    <mergeCell ref="A2:Q2"/>
    <mergeCell ref="A3:Q3"/>
    <mergeCell ref="P5:P6"/>
    <mergeCell ref="Q5:Q6"/>
    <mergeCell ref="F5:F6"/>
    <mergeCell ref="I5:I6"/>
  </mergeCells>
  <printOptions/>
  <pageMargins left="1.299212598425197" right="0.1968503937007874" top="0.6692913385826772" bottom="0.03937007874015748" header="0.1968503937007874" footer="0.1968503937007874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70" zoomScaleNormal="70" zoomScaleSheetLayoutView="100" zoomScalePageLayoutView="0" workbookViewId="0" topLeftCell="A4">
      <selection activeCell="C28" sqref="C28"/>
    </sheetView>
  </sheetViews>
  <sheetFormatPr defaultColWidth="9.140625" defaultRowHeight="15"/>
  <cols>
    <col min="1" max="1" width="4.00390625" style="2" customWidth="1"/>
    <col min="2" max="2" width="37.140625" style="2" customWidth="1"/>
    <col min="3" max="3" width="19.57421875" style="2" customWidth="1"/>
    <col min="4" max="4" width="21.57421875" style="2" customWidth="1"/>
    <col min="5" max="5" width="19.421875" style="2" customWidth="1"/>
    <col min="6" max="7" width="16.421875" style="2" customWidth="1"/>
    <col min="8" max="8" width="9.8515625" style="2" customWidth="1"/>
    <col min="9" max="9" width="9.7109375" style="2" customWidth="1"/>
    <col min="10" max="10" width="8.57421875" style="2" customWidth="1"/>
    <col min="11" max="11" width="9.57421875" style="2" customWidth="1"/>
    <col min="12" max="12" width="15.8515625" style="2" customWidth="1"/>
    <col min="13" max="13" width="13.421875" style="2" customWidth="1"/>
    <col min="14" max="14" width="13.140625" style="2" customWidth="1"/>
    <col min="15" max="15" width="9.7109375" style="2" customWidth="1"/>
    <col min="16" max="16" width="9.28125" style="2" customWidth="1"/>
    <col min="17" max="17" width="9.00390625" style="2" customWidth="1"/>
    <col min="18" max="19" width="9.140625" style="2" customWidth="1"/>
    <col min="20" max="20" width="27.8515625" style="2" customWidth="1"/>
    <col min="21" max="21" width="38.57421875" style="2" customWidth="1"/>
    <col min="22" max="16384" width="9.140625" style="2" customWidth="1"/>
  </cols>
  <sheetData>
    <row r="1" spans="1:21" s="5" customFormat="1" ht="24.75" customHeight="1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14" customFormat="1" ht="26.25" customHeight="1">
      <c r="A2" s="77" t="s">
        <v>128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14" customFormat="1" ht="27" customHeight="1">
      <c r="A3" s="78" t="s">
        <v>129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s="14" customFormat="1" ht="28.5" customHeight="1">
      <c r="A4" s="79" t="s">
        <v>130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1"/>
    </row>
    <row r="5" spans="1:21" s="10" customFormat="1" ht="145.5" customHeight="1">
      <c r="A5" s="76" t="s">
        <v>0</v>
      </c>
      <c r="B5" s="70" t="s">
        <v>1</v>
      </c>
      <c r="C5" s="71" t="s">
        <v>131</v>
      </c>
      <c r="D5" s="70" t="s">
        <v>132</v>
      </c>
      <c r="E5" s="70" t="s">
        <v>133</v>
      </c>
      <c r="F5" s="71" t="s">
        <v>134</v>
      </c>
      <c r="G5" s="70" t="s">
        <v>135</v>
      </c>
      <c r="H5" s="95" t="s">
        <v>136</v>
      </c>
      <c r="I5" s="96"/>
      <c r="J5" s="96"/>
      <c r="K5" s="97"/>
      <c r="L5" s="71" t="s">
        <v>137</v>
      </c>
      <c r="M5" s="71" t="s">
        <v>138</v>
      </c>
      <c r="N5" s="71" t="s">
        <v>139</v>
      </c>
      <c r="O5" s="73" t="s">
        <v>140</v>
      </c>
      <c r="P5" s="73"/>
      <c r="Q5" s="73"/>
      <c r="R5" s="91" t="s">
        <v>141</v>
      </c>
      <c r="S5" s="91" t="s">
        <v>142</v>
      </c>
      <c r="T5" s="69" t="s">
        <v>143</v>
      </c>
      <c r="U5" s="69" t="s">
        <v>171</v>
      </c>
    </row>
    <row r="6" spans="1:21" s="10" customFormat="1" ht="108.75" customHeight="1">
      <c r="A6" s="76"/>
      <c r="B6" s="70"/>
      <c r="C6" s="93"/>
      <c r="D6" s="70"/>
      <c r="E6" s="70"/>
      <c r="F6" s="94"/>
      <c r="G6" s="70"/>
      <c r="H6" s="51" t="s">
        <v>24</v>
      </c>
      <c r="I6" s="51" t="s">
        <v>25</v>
      </c>
      <c r="J6" s="51" t="s">
        <v>26</v>
      </c>
      <c r="K6" s="51" t="s">
        <v>27</v>
      </c>
      <c r="L6" s="72"/>
      <c r="M6" s="72"/>
      <c r="N6" s="72"/>
      <c r="O6" s="11" t="s">
        <v>9</v>
      </c>
      <c r="P6" s="11" t="s">
        <v>10</v>
      </c>
      <c r="Q6" s="11" t="s">
        <v>11</v>
      </c>
      <c r="R6" s="92"/>
      <c r="S6" s="92"/>
      <c r="T6" s="69"/>
      <c r="U6" s="69"/>
    </row>
    <row r="7" spans="1:21" ht="20.25" customHeight="1">
      <c r="A7" s="1">
        <v>1</v>
      </c>
      <c r="B7" s="58" t="s">
        <v>144</v>
      </c>
      <c r="C7" s="55">
        <v>52</v>
      </c>
      <c r="D7" s="55">
        <v>49</v>
      </c>
      <c r="E7" s="55">
        <v>94</v>
      </c>
      <c r="F7" s="55">
        <v>4</v>
      </c>
      <c r="G7" s="55">
        <v>3</v>
      </c>
      <c r="H7" s="55">
        <v>0</v>
      </c>
      <c r="I7" s="55">
        <v>61</v>
      </c>
      <c r="J7" s="55">
        <v>39</v>
      </c>
      <c r="K7" s="55">
        <v>0</v>
      </c>
      <c r="L7" s="55">
        <v>100</v>
      </c>
      <c r="M7" s="55">
        <v>39</v>
      </c>
      <c r="N7" s="55">
        <v>47</v>
      </c>
      <c r="O7" s="55">
        <v>29</v>
      </c>
      <c r="P7" s="55">
        <v>18</v>
      </c>
      <c r="Q7" s="55">
        <v>2</v>
      </c>
      <c r="R7" s="56">
        <v>2</v>
      </c>
      <c r="S7" s="56">
        <v>2</v>
      </c>
      <c r="T7" s="101" t="s">
        <v>145</v>
      </c>
      <c r="U7" s="102" t="s">
        <v>81</v>
      </c>
    </row>
    <row r="8" spans="1:21" ht="20.25" customHeight="1">
      <c r="A8" s="1">
        <v>2</v>
      </c>
      <c r="B8" s="58" t="s">
        <v>88</v>
      </c>
      <c r="C8" s="55">
        <v>47</v>
      </c>
      <c r="D8" s="55">
        <v>38</v>
      </c>
      <c r="E8" s="55">
        <v>81</v>
      </c>
      <c r="F8" s="55">
        <v>4</v>
      </c>
      <c r="G8" s="55">
        <v>4</v>
      </c>
      <c r="H8" s="55">
        <v>0</v>
      </c>
      <c r="I8" s="55">
        <v>58</v>
      </c>
      <c r="J8" s="55">
        <v>32</v>
      </c>
      <c r="K8" s="55">
        <v>10</v>
      </c>
      <c r="L8" s="55">
        <v>100</v>
      </c>
      <c r="M8" s="55">
        <v>42</v>
      </c>
      <c r="N8" s="37">
        <v>52</v>
      </c>
      <c r="O8" s="55">
        <v>28</v>
      </c>
      <c r="P8" s="55">
        <v>10</v>
      </c>
      <c r="Q8" s="55">
        <v>0</v>
      </c>
      <c r="R8" s="56">
        <v>2</v>
      </c>
      <c r="S8" s="56">
        <v>2</v>
      </c>
      <c r="T8" s="103" t="s">
        <v>146</v>
      </c>
      <c r="U8" s="104" t="s">
        <v>147</v>
      </c>
    </row>
    <row r="9" spans="1:21" ht="20.25" customHeight="1">
      <c r="A9" s="1">
        <v>3</v>
      </c>
      <c r="B9" s="57" t="s">
        <v>91</v>
      </c>
      <c r="C9" s="37">
        <v>45</v>
      </c>
      <c r="D9" s="37">
        <v>43</v>
      </c>
      <c r="E9" s="39">
        <v>96</v>
      </c>
      <c r="F9" s="37">
        <v>4</v>
      </c>
      <c r="G9" s="37">
        <v>3</v>
      </c>
      <c r="H9" s="37">
        <v>0</v>
      </c>
      <c r="I9" s="37">
        <v>53</v>
      </c>
      <c r="J9" s="37">
        <v>47</v>
      </c>
      <c r="K9" s="37">
        <v>0</v>
      </c>
      <c r="L9" s="37">
        <v>100</v>
      </c>
      <c r="M9" s="37">
        <v>47</v>
      </c>
      <c r="N9" s="37">
        <v>49</v>
      </c>
      <c r="O9" s="39">
        <v>30</v>
      </c>
      <c r="P9" s="39">
        <v>12</v>
      </c>
      <c r="Q9" s="39">
        <v>1</v>
      </c>
      <c r="R9" s="40">
        <v>2</v>
      </c>
      <c r="S9" s="40">
        <v>2</v>
      </c>
      <c r="T9" s="101" t="s">
        <v>148</v>
      </c>
      <c r="U9" s="102" t="s">
        <v>149</v>
      </c>
    </row>
    <row r="10" spans="1:21" ht="20.25" customHeight="1">
      <c r="A10" s="1">
        <v>4</v>
      </c>
      <c r="B10" s="58" t="s">
        <v>53</v>
      </c>
      <c r="C10" s="37">
        <v>13</v>
      </c>
      <c r="D10" s="55">
        <v>10</v>
      </c>
      <c r="E10" s="39">
        <v>78</v>
      </c>
      <c r="F10" s="37">
        <v>4</v>
      </c>
      <c r="G10" s="37">
        <v>3</v>
      </c>
      <c r="H10" s="37">
        <v>10</v>
      </c>
      <c r="I10" s="37">
        <v>40</v>
      </c>
      <c r="J10" s="37">
        <v>50</v>
      </c>
      <c r="K10" s="37">
        <v>0</v>
      </c>
      <c r="L10" s="37">
        <v>90</v>
      </c>
      <c r="M10" s="37">
        <v>50</v>
      </c>
      <c r="N10" s="39">
        <v>48</v>
      </c>
      <c r="O10" s="39">
        <v>8</v>
      </c>
      <c r="P10" s="39">
        <v>2</v>
      </c>
      <c r="Q10" s="39">
        <v>0</v>
      </c>
      <c r="R10" s="40">
        <v>1</v>
      </c>
      <c r="S10" s="40">
        <v>1</v>
      </c>
      <c r="T10" s="103" t="s">
        <v>146</v>
      </c>
      <c r="U10" s="102" t="s">
        <v>149</v>
      </c>
    </row>
    <row r="11" spans="1:21" ht="20.25" customHeight="1">
      <c r="A11" s="1">
        <v>5</v>
      </c>
      <c r="B11" s="58" t="s">
        <v>52</v>
      </c>
      <c r="C11" s="55">
        <v>3</v>
      </c>
      <c r="D11" s="55">
        <v>3</v>
      </c>
      <c r="E11" s="55">
        <v>100</v>
      </c>
      <c r="F11" s="55">
        <v>3</v>
      </c>
      <c r="G11" s="55">
        <v>3</v>
      </c>
      <c r="H11" s="55">
        <v>0</v>
      </c>
      <c r="I11" s="55">
        <v>67</v>
      </c>
      <c r="J11" s="55">
        <v>33</v>
      </c>
      <c r="K11" s="55">
        <v>0</v>
      </c>
      <c r="L11" s="55">
        <v>100</v>
      </c>
      <c r="M11" s="55">
        <v>33</v>
      </c>
      <c r="N11" s="55">
        <v>45</v>
      </c>
      <c r="O11" s="55">
        <v>3</v>
      </c>
      <c r="P11" s="55">
        <v>0</v>
      </c>
      <c r="Q11" s="55">
        <v>0</v>
      </c>
      <c r="R11" s="56">
        <v>1</v>
      </c>
      <c r="S11" s="56">
        <v>1</v>
      </c>
      <c r="T11" s="103" t="s">
        <v>150</v>
      </c>
      <c r="U11" s="102" t="s">
        <v>151</v>
      </c>
    </row>
    <row r="12" spans="1:21" ht="20.25" customHeight="1">
      <c r="A12" s="1">
        <v>6</v>
      </c>
      <c r="B12" s="58" t="s">
        <v>120</v>
      </c>
      <c r="C12" s="37">
        <v>3</v>
      </c>
      <c r="D12" s="37">
        <v>3</v>
      </c>
      <c r="E12" s="39">
        <v>100</v>
      </c>
      <c r="F12" s="37">
        <v>4</v>
      </c>
      <c r="G12" s="37">
        <v>4</v>
      </c>
      <c r="H12" s="37">
        <v>0</v>
      </c>
      <c r="I12" s="37">
        <v>0</v>
      </c>
      <c r="J12" s="37">
        <v>100</v>
      </c>
      <c r="K12" s="37">
        <v>0</v>
      </c>
      <c r="L12" s="37">
        <v>100</v>
      </c>
      <c r="M12" s="37">
        <v>100</v>
      </c>
      <c r="N12" s="37">
        <v>64</v>
      </c>
      <c r="O12" s="39">
        <v>2</v>
      </c>
      <c r="P12" s="39">
        <v>1</v>
      </c>
      <c r="Q12" s="39">
        <v>0</v>
      </c>
      <c r="R12" s="40">
        <v>1</v>
      </c>
      <c r="S12" s="40">
        <v>1</v>
      </c>
      <c r="T12" s="105" t="s">
        <v>152</v>
      </c>
      <c r="U12" s="102" t="s">
        <v>149</v>
      </c>
    </row>
    <row r="13" spans="1:21" ht="20.25" customHeight="1">
      <c r="A13" s="1">
        <v>7</v>
      </c>
      <c r="B13" s="58" t="s">
        <v>170</v>
      </c>
      <c r="C13" s="55">
        <v>2</v>
      </c>
      <c r="D13" s="55">
        <v>2</v>
      </c>
      <c r="E13" s="55">
        <v>100</v>
      </c>
      <c r="F13" s="55">
        <v>4</v>
      </c>
      <c r="G13" s="55">
        <v>4</v>
      </c>
      <c r="H13" s="55">
        <v>0</v>
      </c>
      <c r="I13" s="55">
        <v>50</v>
      </c>
      <c r="J13" s="55">
        <v>50</v>
      </c>
      <c r="K13" s="55">
        <v>0</v>
      </c>
      <c r="L13" s="55">
        <v>100</v>
      </c>
      <c r="M13" s="55">
        <v>50</v>
      </c>
      <c r="N13" s="55">
        <v>50</v>
      </c>
      <c r="O13" s="55">
        <v>2</v>
      </c>
      <c r="P13" s="55">
        <v>0</v>
      </c>
      <c r="Q13" s="55">
        <v>0</v>
      </c>
      <c r="R13" s="56">
        <v>1</v>
      </c>
      <c r="S13" s="56">
        <v>1</v>
      </c>
      <c r="T13" s="106" t="s">
        <v>153</v>
      </c>
      <c r="U13" s="102" t="s">
        <v>151</v>
      </c>
    </row>
    <row r="14" spans="1:21" ht="20.25" customHeight="1">
      <c r="A14" s="1">
        <v>8</v>
      </c>
      <c r="B14" s="58" t="s">
        <v>124</v>
      </c>
      <c r="C14" s="37">
        <v>5</v>
      </c>
      <c r="D14" s="37">
        <v>5</v>
      </c>
      <c r="E14" s="39">
        <v>100</v>
      </c>
      <c r="F14" s="37">
        <v>4</v>
      </c>
      <c r="G14" s="37">
        <v>4</v>
      </c>
      <c r="H14" s="37">
        <v>0</v>
      </c>
      <c r="I14" s="37">
        <v>0</v>
      </c>
      <c r="J14" s="37">
        <v>100</v>
      </c>
      <c r="K14" s="37">
        <v>0</v>
      </c>
      <c r="L14" s="37">
        <v>100</v>
      </c>
      <c r="M14" s="37">
        <v>100</v>
      </c>
      <c r="N14" s="37">
        <v>100</v>
      </c>
      <c r="O14" s="39">
        <v>5</v>
      </c>
      <c r="P14" s="39">
        <v>0</v>
      </c>
      <c r="Q14" s="39">
        <v>0</v>
      </c>
      <c r="R14" s="40">
        <v>1</v>
      </c>
      <c r="S14" s="40">
        <v>1</v>
      </c>
      <c r="T14" s="103" t="s">
        <v>146</v>
      </c>
      <c r="U14" s="102" t="s">
        <v>149</v>
      </c>
    </row>
    <row r="15" spans="1:21" ht="20.25" customHeight="1">
      <c r="A15" s="1">
        <v>9</v>
      </c>
      <c r="B15" s="58" t="s">
        <v>154</v>
      </c>
      <c r="C15" s="55">
        <v>8</v>
      </c>
      <c r="D15" s="55">
        <v>8</v>
      </c>
      <c r="E15" s="55">
        <v>100</v>
      </c>
      <c r="F15" s="55">
        <v>4</v>
      </c>
      <c r="G15" s="55">
        <v>4</v>
      </c>
      <c r="H15" s="55">
        <v>0</v>
      </c>
      <c r="I15" s="55">
        <v>50</v>
      </c>
      <c r="J15" s="55">
        <v>50</v>
      </c>
      <c r="K15" s="55">
        <v>0</v>
      </c>
      <c r="L15" s="55">
        <v>100</v>
      </c>
      <c r="M15" s="55">
        <v>50</v>
      </c>
      <c r="N15" s="55">
        <v>50</v>
      </c>
      <c r="O15" s="55">
        <v>8</v>
      </c>
      <c r="P15" s="55">
        <v>0</v>
      </c>
      <c r="Q15" s="55">
        <v>0</v>
      </c>
      <c r="R15" s="56">
        <v>1</v>
      </c>
      <c r="S15" s="56">
        <v>1</v>
      </c>
      <c r="T15" s="103" t="s">
        <v>146</v>
      </c>
      <c r="U15" s="102" t="s">
        <v>151</v>
      </c>
    </row>
    <row r="16" spans="1:21" ht="20.25" customHeight="1">
      <c r="A16" s="1">
        <v>10</v>
      </c>
      <c r="B16" s="58" t="s">
        <v>155</v>
      </c>
      <c r="C16" s="37">
        <v>10</v>
      </c>
      <c r="D16" s="37">
        <v>10</v>
      </c>
      <c r="E16" s="39">
        <v>100</v>
      </c>
      <c r="F16" s="37">
        <v>3</v>
      </c>
      <c r="G16" s="37">
        <v>3</v>
      </c>
      <c r="H16" s="37">
        <v>0</v>
      </c>
      <c r="I16" s="37">
        <v>70</v>
      </c>
      <c r="J16" s="37">
        <v>30</v>
      </c>
      <c r="K16" s="37">
        <v>0</v>
      </c>
      <c r="L16" s="37">
        <v>100</v>
      </c>
      <c r="M16" s="37">
        <v>30</v>
      </c>
      <c r="N16" s="37">
        <v>44</v>
      </c>
      <c r="O16" s="39">
        <v>9</v>
      </c>
      <c r="P16" s="39">
        <v>1</v>
      </c>
      <c r="Q16" s="39">
        <v>0</v>
      </c>
      <c r="R16" s="40">
        <v>1</v>
      </c>
      <c r="S16" s="40">
        <v>1</v>
      </c>
      <c r="T16" s="99" t="s">
        <v>146</v>
      </c>
      <c r="U16" s="100"/>
    </row>
    <row r="17" spans="1:21" ht="20.25" customHeight="1">
      <c r="A17" s="1">
        <v>11</v>
      </c>
      <c r="B17" s="58" t="s">
        <v>55</v>
      </c>
      <c r="C17" s="55">
        <v>6</v>
      </c>
      <c r="D17" s="55">
        <v>6</v>
      </c>
      <c r="E17" s="55">
        <v>100</v>
      </c>
      <c r="F17" s="55">
        <v>4</v>
      </c>
      <c r="G17" s="55">
        <v>3</v>
      </c>
      <c r="H17" s="37">
        <v>0</v>
      </c>
      <c r="I17" s="37">
        <v>50</v>
      </c>
      <c r="J17" s="37">
        <v>50</v>
      </c>
      <c r="K17" s="37">
        <v>0</v>
      </c>
      <c r="L17" s="55">
        <v>100</v>
      </c>
      <c r="M17" s="55">
        <v>50</v>
      </c>
      <c r="N17" s="55">
        <v>50</v>
      </c>
      <c r="O17" s="39">
        <v>6</v>
      </c>
      <c r="P17" s="39">
        <v>0</v>
      </c>
      <c r="Q17" s="39">
        <v>0</v>
      </c>
      <c r="R17" s="56">
        <v>1</v>
      </c>
      <c r="S17" s="56">
        <v>1</v>
      </c>
      <c r="T17" s="104" t="s">
        <v>156</v>
      </c>
      <c r="U17" s="102" t="s">
        <v>151</v>
      </c>
    </row>
    <row r="18" spans="1:21" ht="20.25" customHeight="1">
      <c r="A18" s="1">
        <v>12</v>
      </c>
      <c r="B18" s="58" t="s">
        <v>54</v>
      </c>
      <c r="C18" s="55">
        <v>5</v>
      </c>
      <c r="D18" s="55">
        <v>5</v>
      </c>
      <c r="E18" s="55">
        <v>100</v>
      </c>
      <c r="F18" s="55">
        <v>3</v>
      </c>
      <c r="G18" s="55">
        <v>3</v>
      </c>
      <c r="H18" s="55">
        <v>0</v>
      </c>
      <c r="I18" s="55">
        <v>80</v>
      </c>
      <c r="J18" s="55">
        <v>20</v>
      </c>
      <c r="K18" s="55">
        <v>0</v>
      </c>
      <c r="L18" s="55">
        <v>100</v>
      </c>
      <c r="M18" s="55">
        <v>20</v>
      </c>
      <c r="N18" s="55">
        <v>34</v>
      </c>
      <c r="O18" s="55">
        <v>5</v>
      </c>
      <c r="P18" s="55">
        <v>0</v>
      </c>
      <c r="Q18" s="55">
        <v>0</v>
      </c>
      <c r="R18" s="56">
        <v>1</v>
      </c>
      <c r="S18" s="56">
        <v>1</v>
      </c>
      <c r="T18" s="103" t="s">
        <v>157</v>
      </c>
      <c r="U18" s="102" t="s">
        <v>158</v>
      </c>
    </row>
    <row r="19" spans="1:21" s="7" customFormat="1" ht="18.75">
      <c r="A19" s="90" t="s">
        <v>7</v>
      </c>
      <c r="B19" s="90"/>
      <c r="C19" s="49">
        <f>SUM(C7:C18)</f>
        <v>199</v>
      </c>
      <c r="D19" s="49">
        <f>SUM(D7:D18)</f>
        <v>182</v>
      </c>
      <c r="E19" s="39">
        <f>D19*100/C19</f>
        <v>91.4572864321608</v>
      </c>
      <c r="F19" s="41">
        <f>AVERAGE(F7:F18)</f>
        <v>3.75</v>
      </c>
      <c r="G19" s="41">
        <f>AVERAGE(G7:G18)</f>
        <v>3.4166666666666665</v>
      </c>
      <c r="H19" s="41"/>
      <c r="I19" s="41"/>
      <c r="J19" s="41"/>
      <c r="K19" s="41"/>
      <c r="L19" s="41">
        <v>99.5</v>
      </c>
      <c r="M19" s="41">
        <v>45</v>
      </c>
      <c r="N19" s="41">
        <v>47</v>
      </c>
      <c r="O19" s="41">
        <v>135</v>
      </c>
      <c r="P19" s="41">
        <v>44</v>
      </c>
      <c r="Q19" s="41">
        <v>2</v>
      </c>
      <c r="R19" s="41">
        <f>SUM(R7:R18)</f>
        <v>15</v>
      </c>
      <c r="S19" s="41">
        <f>SUM(S7:S18)</f>
        <v>15</v>
      </c>
      <c r="T19" s="98"/>
      <c r="U19" s="98"/>
    </row>
    <row r="20" spans="1:21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15">
      <c r="A21" s="35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35"/>
      <c r="U21" s="35"/>
    </row>
    <row r="22" spans="1:21" ht="15">
      <c r="A22" s="35"/>
      <c r="B22" s="87" t="s">
        <v>159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35"/>
      <c r="U22" s="35"/>
    </row>
    <row r="23" spans="1:21" s="4" customFormat="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s="4" customFormat="1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s="4" customFormat="1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15.75">
      <c r="A26" s="9"/>
      <c r="B26" s="35"/>
      <c r="C26" s="50" t="s">
        <v>160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15.75">
      <c r="A27" s="9"/>
      <c r="B27" s="9"/>
      <c r="C27" s="59" t="s">
        <v>172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21" ht="15.75">
      <c r="A28" s="9"/>
      <c r="B28" s="9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9"/>
    </row>
    <row r="29" spans="2:21" ht="15.75">
      <c r="B29" s="9"/>
      <c r="C29" s="47" t="s">
        <v>162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9"/>
      <c r="R29" s="9"/>
      <c r="S29" s="9"/>
      <c r="T29" s="9"/>
      <c r="U29" s="9"/>
    </row>
  </sheetData>
  <sheetProtection/>
  <mergeCells count="24">
    <mergeCell ref="T5:T6"/>
    <mergeCell ref="U5:U6"/>
    <mergeCell ref="T16:U16"/>
    <mergeCell ref="B21:S21"/>
    <mergeCell ref="G5:G6"/>
    <mergeCell ref="A19:B19"/>
    <mergeCell ref="H5:K5"/>
    <mergeCell ref="L5:L6"/>
    <mergeCell ref="C5:C6"/>
    <mergeCell ref="D5:D6"/>
    <mergeCell ref="E5:E6"/>
    <mergeCell ref="F5:F6"/>
    <mergeCell ref="B22:S22"/>
    <mergeCell ref="S5:S6"/>
    <mergeCell ref="A1:U1"/>
    <mergeCell ref="A2:U2"/>
    <mergeCell ref="A3:U3"/>
    <mergeCell ref="A4:U4"/>
    <mergeCell ref="R5:R6"/>
    <mergeCell ref="M5:M6"/>
    <mergeCell ref="N5:N6"/>
    <mergeCell ref="O5:Q5"/>
    <mergeCell ref="A5:A6"/>
    <mergeCell ref="B5:B6"/>
  </mergeCells>
  <printOptions/>
  <pageMargins left="1.299212598425197" right="0.1968503937007874" top="0.6692913385826772" bottom="0.03937007874015748" header="0.1968503937007874" footer="0.1968503937007874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27"/>
    </sheetView>
  </sheetViews>
  <sheetFormatPr defaultColWidth="9.140625" defaultRowHeight="15"/>
  <cols>
    <col min="20" max="2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21.421875" style="0" customWidth="1"/>
    <col min="3" max="3" width="9.00390625" style="0" customWidth="1"/>
    <col min="4" max="4" width="10.140625" style="0" bestFit="1" customWidth="1"/>
  </cols>
  <sheetData>
    <row r="2" ht="15.75">
      <c r="A2" s="16" t="s">
        <v>45</v>
      </c>
    </row>
    <row r="3" ht="15">
      <c r="A3" t="s">
        <v>48</v>
      </c>
    </row>
    <row r="5" spans="1:5" ht="15">
      <c r="A5" s="17" t="s">
        <v>22</v>
      </c>
      <c r="B5" s="15" t="s">
        <v>24</v>
      </c>
      <c r="C5" s="15" t="s">
        <v>25</v>
      </c>
      <c r="D5" s="15" t="s">
        <v>26</v>
      </c>
      <c r="E5" s="15" t="s">
        <v>27</v>
      </c>
    </row>
    <row r="6" spans="1:5" ht="15">
      <c r="A6" s="15"/>
      <c r="B6" s="15" t="s">
        <v>28</v>
      </c>
      <c r="C6" s="23" t="s">
        <v>41</v>
      </c>
      <c r="D6" s="15" t="s">
        <v>29</v>
      </c>
      <c r="E6" s="15" t="s">
        <v>30</v>
      </c>
    </row>
    <row r="8" spans="1:5" ht="15">
      <c r="A8" s="17" t="s">
        <v>21</v>
      </c>
      <c r="B8" s="15" t="s">
        <v>24</v>
      </c>
      <c r="C8" s="15" t="s">
        <v>25</v>
      </c>
      <c r="D8" s="15" t="s">
        <v>26</v>
      </c>
      <c r="E8" s="15" t="s">
        <v>27</v>
      </c>
    </row>
    <row r="9" spans="1:5" ht="15">
      <c r="A9" s="15"/>
      <c r="B9" s="15" t="s">
        <v>33</v>
      </c>
      <c r="C9" s="23" t="s">
        <v>42</v>
      </c>
      <c r="D9" s="15" t="s">
        <v>34</v>
      </c>
      <c r="E9" s="15" t="s">
        <v>35</v>
      </c>
    </row>
    <row r="11" spans="1:10" ht="15">
      <c r="A11" s="17" t="s">
        <v>31</v>
      </c>
      <c r="B11" s="15" t="s">
        <v>24</v>
      </c>
      <c r="C11" s="15" t="s">
        <v>25</v>
      </c>
      <c r="D11" s="15" t="s">
        <v>26</v>
      </c>
      <c r="E11" s="15" t="s">
        <v>27</v>
      </c>
      <c r="J11" s="21"/>
    </row>
    <row r="12" spans="1:5" ht="15">
      <c r="A12" s="15"/>
      <c r="B12" s="15" t="s">
        <v>36</v>
      </c>
      <c r="C12" s="18"/>
      <c r="D12" s="15"/>
      <c r="E12" s="19" t="s">
        <v>37</v>
      </c>
    </row>
    <row r="13" spans="3:9" ht="15">
      <c r="C13" s="24" t="s">
        <v>43</v>
      </c>
      <c r="H13" s="21"/>
      <c r="I13" s="22"/>
    </row>
    <row r="14" spans="8:9" ht="15">
      <c r="H14" s="21"/>
      <c r="I14" s="22"/>
    </row>
    <row r="15" spans="1:5" ht="15">
      <c r="A15" s="17" t="s">
        <v>32</v>
      </c>
      <c r="B15" s="15" t="s">
        <v>24</v>
      </c>
      <c r="C15" s="15" t="s">
        <v>25</v>
      </c>
      <c r="D15" s="15" t="s">
        <v>26</v>
      </c>
      <c r="E15" s="15" t="s">
        <v>27</v>
      </c>
    </row>
    <row r="16" spans="1:5" ht="15">
      <c r="A16" s="15"/>
      <c r="B16" s="15" t="s">
        <v>38</v>
      </c>
      <c r="C16" s="18"/>
      <c r="D16" s="20"/>
      <c r="E16" s="15" t="s">
        <v>39</v>
      </c>
    </row>
    <row r="17" ht="15">
      <c r="C17" s="24" t="s">
        <v>44</v>
      </c>
    </row>
    <row r="19" ht="15">
      <c r="A19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2022-12-27T03:32:53Z</dcterms:modified>
  <cp:category/>
  <cp:version/>
  <cp:contentType/>
  <cp:contentStatus/>
</cp:coreProperties>
</file>